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c2fb0103e80f6403/Documents/PÁGINA WEB/RANKING/"/>
    </mc:Choice>
  </mc:AlternateContent>
  <xr:revisionPtr revIDLastSave="0" documentId="8_{4C22E0F1-6651-40CF-AEF7-938DF7D90FE7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STOLA 11.25mm" sheetId="1" r:id="rId1"/>
    <sheet name="PISTOLA 9mm" sheetId="2" r:id="rId2"/>
  </sheets>
  <definedNames>
    <definedName name="_xlnm._FilterDatabase" localSheetId="0" hidden="1">'PISTOLA 11.25mm'!$B$32:$L$32</definedName>
    <definedName name="_xlnm._FilterDatabase" localSheetId="1" hidden="1">'PISTOLA 9mm'!$B$5:$L$5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8" i="2" l="1" a="1"/>
  <c r="L38" i="2" s="1"/>
  <c r="L39" i="2" a="1"/>
  <c r="L39" i="2"/>
  <c r="L40" i="2" a="1"/>
  <c r="L40" i="2" s="1"/>
  <c r="L41" i="2" a="1"/>
  <c r="L41" i="2" s="1"/>
  <c r="L42" i="2" a="1"/>
  <c r="L42" i="2" s="1"/>
  <c r="L37" i="2" a="1"/>
  <c r="L37" i="2" s="1"/>
  <c r="L28" i="2" a="1"/>
  <c r="L28" i="2" s="1"/>
  <c r="L29" i="2" a="1"/>
  <c r="L29" i="2"/>
  <c r="L30" i="2" a="1"/>
  <c r="L30" i="2" s="1"/>
  <c r="L31" i="2" a="1"/>
  <c r="L31" i="2" s="1"/>
  <c r="L32" i="2" a="1"/>
  <c r="L32" i="2" s="1"/>
  <c r="L27" i="2" a="1"/>
  <c r="L27" i="2" s="1"/>
  <c r="L7" i="2" a="1"/>
  <c r="L7" i="2" s="1"/>
  <c r="L8" i="2" a="1"/>
  <c r="L8" i="2"/>
  <c r="L9" i="2" a="1"/>
  <c r="L9" i="2" s="1"/>
  <c r="L10" i="2" a="1"/>
  <c r="L10" i="2"/>
  <c r="L11" i="2" a="1"/>
  <c r="L11" i="2" s="1"/>
  <c r="L12" i="2" a="1"/>
  <c r="L12" i="2"/>
  <c r="L13" i="2" a="1"/>
  <c r="L13" i="2" s="1"/>
  <c r="L14" i="2" a="1"/>
  <c r="L14" i="2"/>
  <c r="L15" i="2" a="1"/>
  <c r="L15" i="2" s="1"/>
  <c r="L16" i="2" a="1"/>
  <c r="L16" i="2"/>
  <c r="L17" i="2" a="1"/>
  <c r="L17" i="2" s="1"/>
  <c r="L18" i="2" a="1"/>
  <c r="L18" i="2"/>
  <c r="L19" i="2" a="1"/>
  <c r="L19" i="2" s="1"/>
  <c r="L20" i="2" a="1"/>
  <c r="L20" i="2"/>
  <c r="L21" i="2" a="1"/>
  <c r="L21" i="2" s="1"/>
  <c r="L22" i="2" a="1"/>
  <c r="L22" i="2"/>
  <c r="L23" i="2" a="1"/>
  <c r="L23" i="2" s="1"/>
  <c r="L6" i="2" a="1"/>
  <c r="L6" i="2" s="1"/>
  <c r="L34" i="1" a="1"/>
  <c r="L34" i="1" s="1"/>
  <c r="L35" i="1" a="1"/>
  <c r="L35" i="1"/>
  <c r="L36" i="1" a="1"/>
  <c r="L36" i="1" s="1"/>
  <c r="L37" i="1" a="1"/>
  <c r="L37" i="1"/>
  <c r="L33" i="1" a="1"/>
  <c r="L33" i="1" s="1"/>
  <c r="L25" i="1" a="1"/>
  <c r="L25" i="1" s="1"/>
  <c r="L26" i="1" a="1"/>
  <c r="L26" i="1"/>
  <c r="L27" i="1" a="1"/>
  <c r="L27" i="1" s="1"/>
  <c r="L28" i="1" a="1"/>
  <c r="L28" i="1"/>
  <c r="L29" i="1" a="1"/>
  <c r="L29" i="1" s="1"/>
  <c r="L24" i="1" a="1"/>
  <c r="L24" i="1" s="1"/>
  <c r="L7" i="1" a="1"/>
  <c r="L7" i="1" s="1"/>
  <c r="L8" i="1" a="1"/>
  <c r="L8" i="1"/>
  <c r="L9" i="1" a="1"/>
  <c r="L9" i="1" s="1"/>
  <c r="L10" i="1" a="1"/>
  <c r="L10" i="1"/>
  <c r="L11" i="1" a="1"/>
  <c r="L11" i="1" s="1"/>
  <c r="L12" i="1" a="1"/>
  <c r="L12" i="1"/>
  <c r="L13" i="1" a="1"/>
  <c r="L13" i="1" s="1"/>
  <c r="L14" i="1" a="1"/>
  <c r="L14" i="1"/>
  <c r="L15" i="1" a="1"/>
  <c r="L15" i="1" s="1"/>
  <c r="L16" i="1" a="1"/>
  <c r="L16" i="1"/>
  <c r="L17" i="1" a="1"/>
  <c r="L17" i="1" s="1"/>
  <c r="L18" i="1" a="1"/>
  <c r="L18" i="1"/>
  <c r="L19" i="1" a="1"/>
  <c r="L19" i="1" s="1"/>
  <c r="L20" i="1" a="1"/>
  <c r="L20" i="1"/>
  <c r="L6" i="1" a="1"/>
  <c r="L6" i="1" s="1"/>
  <c r="B39" i="2"/>
  <c r="B40" i="2"/>
  <c r="B41" i="2"/>
  <c r="B42" i="2"/>
  <c r="B38" i="2"/>
  <c r="B29" i="2"/>
  <c r="B30" i="2"/>
  <c r="B31" i="2"/>
  <c r="B32" i="2"/>
  <c r="B28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35" i="1"/>
  <c r="B36" i="1"/>
  <c r="B37" i="1"/>
  <c r="B34" i="1"/>
  <c r="B26" i="1"/>
  <c r="B27" i="1"/>
  <c r="B28" i="1"/>
  <c r="B29" i="1"/>
  <c r="B25" i="1"/>
  <c r="B8" i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7" i="1"/>
  <c r="P34" i="2" l="1"/>
  <c r="O34" i="2"/>
  <c r="N34" i="2"/>
  <c r="P33" i="2"/>
  <c r="O33" i="2"/>
  <c r="N33" i="2"/>
  <c r="P32" i="2"/>
  <c r="O32" i="2"/>
  <c r="N32" i="2"/>
  <c r="P31" i="2"/>
  <c r="O31" i="2"/>
  <c r="N31" i="2"/>
  <c r="Q28" i="2"/>
  <c r="P28" i="2"/>
  <c r="O28" i="2"/>
  <c r="N28" i="2"/>
  <c r="Q27" i="2"/>
  <c r="P27" i="2"/>
  <c r="O27" i="2"/>
  <c r="N27" i="2"/>
  <c r="P26" i="2"/>
  <c r="O26" i="2"/>
  <c r="N26" i="2"/>
  <c r="P22" i="2"/>
  <c r="O22" i="2"/>
  <c r="N22" i="2"/>
  <c r="P21" i="2"/>
  <c r="O21" i="2"/>
  <c r="N21" i="2"/>
  <c r="P20" i="2"/>
  <c r="O20" i="2"/>
  <c r="N20" i="2"/>
  <c r="P19" i="2"/>
  <c r="O19" i="2"/>
  <c r="N19" i="2"/>
  <c r="P18" i="2"/>
  <c r="O18" i="2"/>
  <c r="N18" i="2"/>
  <c r="P17" i="2"/>
  <c r="O17" i="2"/>
  <c r="N17" i="2"/>
  <c r="P16" i="2"/>
  <c r="O16" i="2"/>
  <c r="N16" i="2"/>
  <c r="P15" i="2"/>
  <c r="O15" i="2"/>
  <c r="N15" i="2"/>
  <c r="Q14" i="2"/>
  <c r="P14" i="2"/>
  <c r="O14" i="2"/>
  <c r="N14" i="2"/>
  <c r="Q13" i="2"/>
  <c r="P13" i="2"/>
  <c r="O13" i="2"/>
  <c r="N13" i="2"/>
  <c r="Q12" i="2"/>
  <c r="P12" i="2"/>
  <c r="O12" i="2"/>
  <c r="N12" i="2"/>
  <c r="Q11" i="2"/>
  <c r="P11" i="2"/>
  <c r="O11" i="2"/>
  <c r="N11" i="2"/>
  <c r="Q10" i="2"/>
  <c r="P10" i="2"/>
  <c r="O10" i="2"/>
  <c r="N10" i="2"/>
  <c r="Q9" i="2"/>
  <c r="P9" i="2"/>
  <c r="O9" i="2"/>
  <c r="N9" i="2"/>
  <c r="Q8" i="2"/>
  <c r="P8" i="2"/>
  <c r="O8" i="2"/>
  <c r="N8" i="2"/>
  <c r="Q7" i="2"/>
  <c r="P7" i="2"/>
  <c r="O7" i="2"/>
  <c r="N7" i="2"/>
  <c r="Q6" i="2"/>
  <c r="P6" i="2"/>
  <c r="O6" i="2"/>
  <c r="N6" i="2"/>
  <c r="Q34" i="2" l="1"/>
  <c r="Q26" i="2"/>
  <c r="Q31" i="2"/>
  <c r="Q33" i="2"/>
  <c r="Q32" i="2"/>
  <c r="P33" i="1" l="1"/>
  <c r="O33" i="1"/>
  <c r="N33" i="1"/>
  <c r="N8" i="1"/>
  <c r="O8" i="1"/>
  <c r="P8" i="1"/>
  <c r="N15" i="1"/>
  <c r="O15" i="1"/>
  <c r="P15" i="1"/>
  <c r="N19" i="1"/>
  <c r="O19" i="1"/>
  <c r="P19" i="1"/>
  <c r="N7" i="1"/>
  <c r="O7" i="1"/>
  <c r="P7" i="1"/>
  <c r="N13" i="1"/>
  <c r="O13" i="1"/>
  <c r="P13" i="1"/>
  <c r="N9" i="1"/>
  <c r="O9" i="1"/>
  <c r="P9" i="1"/>
  <c r="N10" i="1"/>
  <c r="O10" i="1"/>
  <c r="P10" i="1"/>
  <c r="N12" i="1"/>
  <c r="O12" i="1"/>
  <c r="P12" i="1"/>
  <c r="N14" i="1"/>
  <c r="O14" i="1"/>
  <c r="P14" i="1"/>
  <c r="N6" i="1"/>
  <c r="O6" i="1"/>
  <c r="P6" i="1"/>
  <c r="N16" i="1"/>
  <c r="O16" i="1"/>
  <c r="P16" i="1"/>
  <c r="N11" i="1"/>
  <c r="O11" i="1"/>
  <c r="P11" i="1"/>
  <c r="N24" i="1"/>
  <c r="O24" i="1"/>
  <c r="P24" i="1"/>
  <c r="N25" i="1"/>
  <c r="O25" i="1"/>
  <c r="P25" i="1"/>
  <c r="N23" i="1"/>
  <c r="O23" i="1"/>
  <c r="P23" i="1"/>
  <c r="N27" i="1"/>
  <c r="O27" i="1"/>
  <c r="P27" i="1"/>
  <c r="N30" i="1"/>
  <c r="O30" i="1"/>
  <c r="P30" i="1"/>
  <c r="N34" i="1"/>
  <c r="O34" i="1"/>
  <c r="P34" i="1"/>
  <c r="N31" i="1"/>
  <c r="O31" i="1"/>
  <c r="P31" i="1"/>
  <c r="P17" i="1"/>
  <c r="O17" i="1"/>
  <c r="N17" i="1"/>
  <c r="Q33" i="1" l="1"/>
  <c r="Q13" i="1"/>
  <c r="Q8" i="1"/>
  <c r="Q34" i="1"/>
  <c r="Q17" i="1"/>
  <c r="Q14" i="1"/>
  <c r="Q9" i="1"/>
  <c r="Q11" i="1"/>
  <c r="Q30" i="1"/>
  <c r="Q24" i="1"/>
  <c r="Q23" i="1"/>
  <c r="Q31" i="1"/>
  <c r="Q10" i="1"/>
  <c r="Q6" i="1"/>
  <c r="Q15" i="1"/>
  <c r="Q12" i="1"/>
  <c r="Q16" i="1"/>
  <c r="Q19" i="1"/>
  <c r="Q7" i="1"/>
  <c r="Q25" i="1"/>
  <c r="Q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<sst xmlns="http://schemas.openxmlformats.org/spreadsheetml/2006/main" count="186" uniqueCount="73">
  <si>
    <t>TIRADOR</t>
  </si>
  <si>
    <t>APERTURA</t>
  </si>
  <si>
    <t>NACIONAL</t>
  </si>
  <si>
    <t>BUE</t>
  </si>
  <si>
    <t>GEBHART RODRIGO</t>
  </si>
  <si>
    <t>BENDERSKY LUIS</t>
  </si>
  <si>
    <t>MILUTINOVICH CLAUDIO</t>
  </si>
  <si>
    <t>PANIAGUA ARIEL</t>
  </si>
  <si>
    <t>MARTINEZ DANIEL</t>
  </si>
  <si>
    <t>QUI</t>
  </si>
  <si>
    <t>PER</t>
  </si>
  <si>
    <t>ISAZA ALFREDO</t>
  </si>
  <si>
    <t>SJA</t>
  </si>
  <si>
    <t>COR</t>
  </si>
  <si>
    <t>PIEROLA CARLOS</t>
  </si>
  <si>
    <t xml:space="preserve">TROISI MIGUEL </t>
  </si>
  <si>
    <t>AGR</t>
  </si>
  <si>
    <t>OTERMIN, MAURICIO</t>
  </si>
  <si>
    <t>BRAÑA, LIONEL</t>
  </si>
  <si>
    <t>TOTAL</t>
  </si>
  <si>
    <t>ALONSO MANUEL</t>
  </si>
  <si>
    <t>VA</t>
  </si>
  <si>
    <t>LOPEZ FERNANDO</t>
  </si>
  <si>
    <t>ATGQ</t>
  </si>
  <si>
    <t>FAA</t>
  </si>
  <si>
    <t>ABREGO RORIGO</t>
  </si>
  <si>
    <t>RK</t>
  </si>
  <si>
    <t>FUERTES, LUCIANO IVAN</t>
  </si>
  <si>
    <t>TOMEZ, EDUARDO FABIAN</t>
  </si>
  <si>
    <t>TCO</t>
  </si>
  <si>
    <t>RODRIGUEZ, CARLOS</t>
  </si>
  <si>
    <t>GIMENEZ, MARCELO</t>
  </si>
  <si>
    <t>TROISI, GUILLERMO</t>
  </si>
  <si>
    <t>SIRABO, ALBERTO</t>
  </si>
  <si>
    <t>SLU</t>
  </si>
  <si>
    <t>GELFO, ANDRES</t>
  </si>
  <si>
    <t>CBA</t>
  </si>
  <si>
    <t>MANGANELLI, FERNANDO</t>
  </si>
  <si>
    <t>MZA</t>
  </si>
  <si>
    <t>HIGGS, MARIANO</t>
  </si>
  <si>
    <t>N° FED</t>
  </si>
  <si>
    <t>INST</t>
  </si>
  <si>
    <t>25mts PISTOLA 11.25 MAYOR</t>
  </si>
  <si>
    <t>25mts PISTOLA 11.25 PROMOCIONAL</t>
  </si>
  <si>
    <t>25mts PISTOLA 11.25 VETERANO</t>
  </si>
  <si>
    <t>LOPEZ, FERNANDO</t>
  </si>
  <si>
    <t>SAENZ VICTOR</t>
  </si>
  <si>
    <t>MILUNITOVICH CLAUDIO</t>
  </si>
  <si>
    <t>ABREGO RODRIGO</t>
  </si>
  <si>
    <t>BRAÑA LIONEL</t>
  </si>
  <si>
    <t>VAL</t>
  </si>
  <si>
    <t>MARCOLLI, IGNACIO</t>
  </si>
  <si>
    <t>CAT</t>
  </si>
  <si>
    <t>25mts PISTOLA 9mm MAYOR</t>
  </si>
  <si>
    <t>25mts PISTOLA 9mm PROMOCIONAL</t>
  </si>
  <si>
    <t>25mts PISTOLA 9mm VETERANOS</t>
  </si>
  <si>
    <t>MALDONADO, FEDERICO</t>
  </si>
  <si>
    <t>ELIA, GASTON</t>
  </si>
  <si>
    <t>MERCADO, PAOLA</t>
  </si>
  <si>
    <t>LANNIA, AGUSTÍN</t>
  </si>
  <si>
    <t>LANNIA, AGUSTIN</t>
  </si>
  <si>
    <t>BENEDETI, ESTEBAN</t>
  </si>
  <si>
    <t>SAENZ, VICTOR</t>
  </si>
  <si>
    <t>MANZANEDA, LUIS</t>
  </si>
  <si>
    <t>QUI/SJU</t>
  </si>
  <si>
    <t>CRAVERO, GUADALUPE</t>
  </si>
  <si>
    <t>CrAVERO, GUADALUPE</t>
  </si>
  <si>
    <t>CDIA, CBA Y BS AS</t>
  </si>
  <si>
    <t>CDIA/CBA</t>
  </si>
  <si>
    <t>LA RIOJA Y PERG</t>
  </si>
  <si>
    <t>ALMADA, JUAN CARLOS</t>
  </si>
  <si>
    <r>
      <t xml:space="preserve">RANKING NACIONAL 25M. PISTOLA 11.25mm 2025
</t>
    </r>
    <r>
      <rPr>
        <b/>
        <sz val="14"/>
        <color theme="4" tint="-0.499984740745262"/>
        <rFont val="Calibri"/>
        <family val="2"/>
      </rPr>
      <t>*TOTAL= MEJORES 3 MARCAS + NACIONAL</t>
    </r>
  </si>
  <si>
    <r>
      <t xml:space="preserve">RANKING NACIONAL 25M. PISTOLA 9mm 2025
</t>
    </r>
    <r>
      <rPr>
        <b/>
        <sz val="14"/>
        <color theme="4" tint="-0.499984740745262"/>
        <rFont val="Calibri"/>
        <family val="2"/>
      </rPr>
      <t>*TOTAL= MEJORES 3 MARCAS + NACIONAL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</si>
</sst>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28"/>
      <name val="Calibri"/>
      <family val="2"/>
    </font>
    <font>
      <b/>
      <sz val="24"/>
      <color theme="1"/>
      <name val="Calibri"/>
      <family val="2"/>
      <scheme val="minor"/>
    </font>
    <font>
      <b/>
      <sz val="14"/>
      <color theme="4" tint="-0.49998474074526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4" borderId="1" xfId="0" applyFont="1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8" fillId="4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47625</xdr:rowOff>
    </xdr:from>
    <xdr:to>
      <xdr:col>2</xdr:col>
      <xdr:colOff>409575</xdr:colOff>
      <xdr:row>2</xdr:row>
      <xdr:rowOff>257175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EB67D5-52BE-47C1-84E0-58AC3941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47625"/>
          <a:ext cx="7048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47625</xdr:rowOff>
    </xdr:from>
    <xdr:to>
      <xdr:col>2</xdr:col>
      <xdr:colOff>397248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E8F7F1-C4EC-4E5D-A787-FA41C1C2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912" y="47625"/>
          <a:ext cx="737160" cy="102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37"/>
  <sheetViews>
    <sheetView zoomScale="70" zoomScaleNormal="70" workbookViewId="0">
      <selection activeCell="L33" sqref="L33:L37"/>
    </sheetView>
  </sheetViews>
  <sheetFormatPr baseColWidth="10" defaultRowHeight="14.5" x14ac:dyDescent="0.35"/>
  <cols>
    <col min="1" max="1" width="5.81640625" customWidth="1"/>
    <col min="2" max="2" width="7.6328125" customWidth="1"/>
    <col min="3" max="3" width="13.6328125" style="2" customWidth="1"/>
    <col min="4" max="4" width="26.6328125" style="2" customWidth="1"/>
    <col min="5" max="11" width="12.1796875" style="2" customWidth="1"/>
    <col min="12" max="12" width="12.1796875" customWidth="1"/>
    <col min="14" max="17" width="0" hidden="1" customWidth="1"/>
  </cols>
  <sheetData>
    <row r="1" spans="2:18" ht="31.5" customHeight="1" x14ac:dyDescent="0.35">
      <c r="B1" s="23" t="s">
        <v>71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13"/>
      <c r="N1" s="12"/>
      <c r="O1" s="12"/>
      <c r="P1" s="12"/>
      <c r="Q1" s="12"/>
      <c r="R1" s="12"/>
    </row>
    <row r="2" spans="2:18" ht="31.5" customHeight="1" x14ac:dyDescent="0.3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3"/>
    </row>
    <row r="3" spans="2:18" ht="21" customHeight="1" x14ac:dyDescent="0.35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13"/>
    </row>
    <row r="4" spans="2:18" ht="16.5" customHeight="1" x14ac:dyDescent="0.45">
      <c r="B4" s="20" t="s">
        <v>42</v>
      </c>
      <c r="C4" s="21"/>
      <c r="D4" s="21"/>
      <c r="E4" s="22"/>
      <c r="F4" s="5">
        <v>1</v>
      </c>
      <c r="G4" s="8">
        <v>2</v>
      </c>
      <c r="H4" s="8">
        <v>3</v>
      </c>
      <c r="I4" s="8">
        <v>4</v>
      </c>
      <c r="J4" s="8">
        <v>5</v>
      </c>
      <c r="K4" s="7"/>
      <c r="L4" s="9"/>
    </row>
    <row r="5" spans="2:18" x14ac:dyDescent="0.35">
      <c r="B5" s="5" t="s">
        <v>26</v>
      </c>
      <c r="C5" s="8" t="s">
        <v>40</v>
      </c>
      <c r="D5" s="8" t="s">
        <v>0</v>
      </c>
      <c r="E5" s="8" t="s">
        <v>41</v>
      </c>
      <c r="F5" s="8" t="s">
        <v>1</v>
      </c>
      <c r="G5" s="8" t="s">
        <v>67</v>
      </c>
      <c r="H5" s="8" t="s">
        <v>69</v>
      </c>
      <c r="I5" s="8" t="s">
        <v>68</v>
      </c>
      <c r="J5" s="8" t="s">
        <v>64</v>
      </c>
      <c r="K5" s="8" t="s">
        <v>2</v>
      </c>
      <c r="L5" s="8" t="s">
        <v>19</v>
      </c>
    </row>
    <row r="6" spans="2:18" x14ac:dyDescent="0.35">
      <c r="B6" s="10">
        <v>1</v>
      </c>
      <c r="C6" s="10">
        <v>9175</v>
      </c>
      <c r="D6" s="10" t="s">
        <v>14</v>
      </c>
      <c r="E6" s="1" t="s">
        <v>16</v>
      </c>
      <c r="F6" s="3">
        <v>351</v>
      </c>
      <c r="G6" s="3">
        <v>345</v>
      </c>
      <c r="H6" s="3">
        <v>340</v>
      </c>
      <c r="I6" s="3">
        <v>340</v>
      </c>
      <c r="J6" s="3">
        <v>357</v>
      </c>
      <c r="K6" s="6"/>
      <c r="L6" s="14" cm="1">
        <f t="array" ref="L6">(
   SUM(
      LARGE(
         CHOOSE({1;2;3;4;5},F6,G6,H6,I6,J6),
         _xlfn.SEQUENCE(MIN(3,COUNT(F6,G6,H6,I6,J6)))
      )
   )
   + K6
)</f>
        <v>1053</v>
      </c>
      <c r="N6">
        <f t="shared" ref="N6:N19" si="0">IF(COUNT(F6,G6,H6,I6,J6)&gt;=1,LARGE(F6:J6,1),"0")</f>
        <v>357</v>
      </c>
      <c r="O6">
        <f t="shared" ref="O6:O19" si="1">IF(COUNT(F6:J6)&gt;=2,LARGE(F6:J6,2),"0")</f>
        <v>351</v>
      </c>
      <c r="P6">
        <f t="shared" ref="P6:P19" si="2">IF(COUNT(F6:J6)&gt;=3,LARGE(F6:J6,3),"0")</f>
        <v>345</v>
      </c>
      <c r="Q6">
        <f t="shared" ref="Q6:Q19" si="3">SUM(N6:P6)+K6</f>
        <v>1053</v>
      </c>
    </row>
    <row r="7" spans="2:18" x14ac:dyDescent="0.35">
      <c r="B7" s="10">
        <f>+B6+1</f>
        <v>2</v>
      </c>
      <c r="C7" s="1">
        <v>9387</v>
      </c>
      <c r="D7" s="1" t="s">
        <v>4</v>
      </c>
      <c r="E7" s="1" t="s">
        <v>9</v>
      </c>
      <c r="F7" s="18">
        <v>335</v>
      </c>
      <c r="G7" s="18"/>
      <c r="H7" s="18"/>
      <c r="I7" s="18">
        <v>340</v>
      </c>
      <c r="J7" s="18">
        <v>331</v>
      </c>
      <c r="K7" s="6"/>
      <c r="L7" s="14" cm="1">
        <f t="array" ref="L7">(
   SUM(
      LARGE(
         CHOOSE({1;2;3;4;5},F7,G7,H7,I7,J7),
         _xlfn.SEQUENCE(MIN(3,COUNT(F7,G7,H7,I7,J7)))
      )
   )
   + K7
)</f>
        <v>1006</v>
      </c>
      <c r="N7">
        <f t="shared" si="0"/>
        <v>340</v>
      </c>
      <c r="O7">
        <f t="shared" si="1"/>
        <v>335</v>
      </c>
      <c r="P7">
        <f t="shared" si="2"/>
        <v>331</v>
      </c>
      <c r="Q7">
        <f t="shared" si="3"/>
        <v>1006</v>
      </c>
    </row>
    <row r="8" spans="2:18" x14ac:dyDescent="0.35">
      <c r="B8" s="10">
        <f t="shared" ref="B8:B20" si="4">+B7+1</f>
        <v>3</v>
      </c>
      <c r="C8" s="1">
        <v>8790</v>
      </c>
      <c r="D8" s="1" t="s">
        <v>8</v>
      </c>
      <c r="E8" s="1" t="s">
        <v>9</v>
      </c>
      <c r="F8" s="18">
        <v>323</v>
      </c>
      <c r="G8" s="18">
        <v>342</v>
      </c>
      <c r="H8" s="18"/>
      <c r="I8" s="18">
        <v>342</v>
      </c>
      <c r="J8" s="18">
        <v>329</v>
      </c>
      <c r="K8" s="6"/>
      <c r="L8" s="14" cm="1">
        <f t="array" ref="L8">(
   SUM(
      LARGE(
         CHOOSE({1;2;3;4;5},F8,G8,H8,I8,J8),
         _xlfn.SEQUENCE(MIN(3,COUNT(F8,G8,H8,I8,J8)))
      )
   )
   + K8
)</f>
        <v>1013</v>
      </c>
      <c r="N8">
        <f t="shared" si="0"/>
        <v>342</v>
      </c>
      <c r="O8">
        <f t="shared" si="1"/>
        <v>342</v>
      </c>
      <c r="P8">
        <f t="shared" si="2"/>
        <v>329</v>
      </c>
      <c r="Q8">
        <f t="shared" si="3"/>
        <v>1013</v>
      </c>
    </row>
    <row r="9" spans="2:18" x14ac:dyDescent="0.35">
      <c r="B9" s="10">
        <f t="shared" si="4"/>
        <v>4</v>
      </c>
      <c r="C9" s="10">
        <v>9503</v>
      </c>
      <c r="D9" s="10" t="s">
        <v>25</v>
      </c>
      <c r="E9" s="11" t="s">
        <v>24</v>
      </c>
      <c r="F9" s="3">
        <v>326</v>
      </c>
      <c r="G9" s="3"/>
      <c r="H9" s="3"/>
      <c r="I9" s="3">
        <v>331</v>
      </c>
      <c r="J9" s="3">
        <v>333</v>
      </c>
      <c r="K9" s="6"/>
      <c r="L9" s="14" cm="1">
        <f t="array" ref="L9">(
   SUM(
      LARGE(
         CHOOSE({1;2;3;4;5},F9,G9,H9,I9,J9),
         _xlfn.SEQUENCE(MIN(3,COUNT(F9,G9,H9,I9,J9)))
      )
   )
   + K9
)</f>
        <v>990</v>
      </c>
      <c r="N9">
        <f t="shared" si="0"/>
        <v>333</v>
      </c>
      <c r="O9">
        <f t="shared" si="1"/>
        <v>331</v>
      </c>
      <c r="P9">
        <f t="shared" si="2"/>
        <v>326</v>
      </c>
      <c r="Q9">
        <f t="shared" si="3"/>
        <v>990</v>
      </c>
    </row>
    <row r="10" spans="2:18" ht="15.75" customHeight="1" x14ac:dyDescent="0.5">
      <c r="B10" s="10">
        <f t="shared" si="4"/>
        <v>5</v>
      </c>
      <c r="C10" s="10">
        <v>9008</v>
      </c>
      <c r="D10" s="1" t="s">
        <v>37</v>
      </c>
      <c r="E10" s="1" t="s">
        <v>38</v>
      </c>
      <c r="F10" s="3"/>
      <c r="G10" s="3">
        <v>326</v>
      </c>
      <c r="H10" s="3">
        <v>331</v>
      </c>
      <c r="I10" s="3">
        <v>331</v>
      </c>
      <c r="J10" s="3"/>
      <c r="K10" s="6"/>
      <c r="L10" s="14" cm="1">
        <f t="array" ref="L10">(
   SUM(
      LARGE(
         CHOOSE({1;2;3;4;5},F10,G10,H10,I10,J10),
         _xlfn.SEQUENCE(MIN(3,COUNT(F10,G10,H10,I10,J10)))
      )
   )
   + K10
)</f>
        <v>988</v>
      </c>
      <c r="M10" s="15"/>
      <c r="N10">
        <f t="shared" si="0"/>
        <v>331</v>
      </c>
      <c r="O10">
        <f t="shared" si="1"/>
        <v>331</v>
      </c>
      <c r="P10">
        <f t="shared" si="2"/>
        <v>326</v>
      </c>
      <c r="Q10">
        <f t="shared" si="3"/>
        <v>988</v>
      </c>
    </row>
    <row r="11" spans="2:18" x14ac:dyDescent="0.35">
      <c r="B11" s="10">
        <f t="shared" si="4"/>
        <v>6</v>
      </c>
      <c r="C11" s="1">
        <v>9615</v>
      </c>
      <c r="D11" s="1" t="s">
        <v>6</v>
      </c>
      <c r="E11" s="1" t="s">
        <v>10</v>
      </c>
      <c r="F11" s="18">
        <v>332</v>
      </c>
      <c r="G11" s="18"/>
      <c r="H11" s="18"/>
      <c r="I11" s="18">
        <v>303</v>
      </c>
      <c r="J11" s="18">
        <v>342</v>
      </c>
      <c r="K11" s="6"/>
      <c r="L11" s="14" cm="1">
        <f t="array" ref="L11">(
   SUM(
      LARGE(
         CHOOSE({1;2;3;4;5},F11,G11,H11,I11,J11),
         _xlfn.SEQUENCE(MIN(3,COUNT(F11,G11,H11,I11,J11)))
      )
   )
   + K11
)</f>
        <v>977</v>
      </c>
      <c r="N11">
        <f t="shared" si="0"/>
        <v>342</v>
      </c>
      <c r="O11">
        <f t="shared" si="1"/>
        <v>332</v>
      </c>
      <c r="P11">
        <f t="shared" si="2"/>
        <v>303</v>
      </c>
      <c r="Q11">
        <f t="shared" si="3"/>
        <v>977</v>
      </c>
    </row>
    <row r="12" spans="2:18" x14ac:dyDescent="0.35">
      <c r="B12" s="10">
        <f t="shared" si="4"/>
        <v>7</v>
      </c>
      <c r="C12" s="10">
        <v>8949</v>
      </c>
      <c r="D12" s="10" t="s">
        <v>39</v>
      </c>
      <c r="E12" s="1" t="s">
        <v>38</v>
      </c>
      <c r="F12" s="3"/>
      <c r="G12" s="3">
        <v>303</v>
      </c>
      <c r="H12" s="3">
        <v>327</v>
      </c>
      <c r="I12" s="3">
        <v>327</v>
      </c>
      <c r="J12" s="3"/>
      <c r="K12" s="6"/>
      <c r="L12" s="14" cm="1">
        <f t="array" ref="L12">(
   SUM(
      LARGE(
         CHOOSE({1;2;3;4;5},F12,G12,H12,I12,J12),
         _xlfn.SEQUENCE(MIN(3,COUNT(F12,G12,H12,I12,J12)))
      )
   )
   + K12
)</f>
        <v>957</v>
      </c>
      <c r="N12">
        <f t="shared" si="0"/>
        <v>327</v>
      </c>
      <c r="O12">
        <f t="shared" si="1"/>
        <v>327</v>
      </c>
      <c r="P12">
        <f t="shared" si="2"/>
        <v>303</v>
      </c>
      <c r="Q12">
        <f t="shared" si="3"/>
        <v>957</v>
      </c>
    </row>
    <row r="13" spans="2:18" x14ac:dyDescent="0.35">
      <c r="B13" s="10">
        <f t="shared" si="4"/>
        <v>8</v>
      </c>
      <c r="C13" s="10">
        <v>9808</v>
      </c>
      <c r="D13" s="10" t="s">
        <v>18</v>
      </c>
      <c r="E13" s="11" t="s">
        <v>21</v>
      </c>
      <c r="F13" s="3">
        <v>300</v>
      </c>
      <c r="G13" s="3"/>
      <c r="H13" s="3"/>
      <c r="I13" s="3">
        <v>325</v>
      </c>
      <c r="J13" s="3">
        <v>305</v>
      </c>
      <c r="K13" s="6"/>
      <c r="L13" s="14" cm="1">
        <f t="array" ref="L13">(
   SUM(
      LARGE(
         CHOOSE({1;2;3;4;5},F13,G13,H13,I13,J13),
         _xlfn.SEQUENCE(MIN(3,COUNT(F13,G13,H13,I13,J13)))
      )
   )
   + K13
)</f>
        <v>930</v>
      </c>
      <c r="N13">
        <f t="shared" si="0"/>
        <v>325</v>
      </c>
      <c r="O13">
        <f t="shared" si="1"/>
        <v>305</v>
      </c>
      <c r="P13">
        <f t="shared" si="2"/>
        <v>300</v>
      </c>
      <c r="Q13">
        <f t="shared" si="3"/>
        <v>930</v>
      </c>
    </row>
    <row r="14" spans="2:18" x14ac:dyDescent="0.35">
      <c r="B14" s="10">
        <f t="shared" si="4"/>
        <v>9</v>
      </c>
      <c r="C14" s="10">
        <v>9246</v>
      </c>
      <c r="D14" s="10" t="s">
        <v>15</v>
      </c>
      <c r="E14" s="11" t="s">
        <v>13</v>
      </c>
      <c r="F14" s="3"/>
      <c r="G14" s="3">
        <v>314</v>
      </c>
      <c r="H14" s="3"/>
      <c r="I14" s="3">
        <v>302</v>
      </c>
      <c r="J14" s="3">
        <v>272</v>
      </c>
      <c r="K14" s="6"/>
      <c r="L14" s="14" cm="1">
        <f t="array" ref="L14">(
   SUM(
      LARGE(
         CHOOSE({1;2;3;4;5},F14,G14,H14,I14,J14),
         _xlfn.SEQUENCE(MIN(3,COUNT(F14,G14,H14,I14,J14)))
      )
   )
   + K14
)</f>
        <v>888</v>
      </c>
      <c r="N14">
        <f t="shared" si="0"/>
        <v>314</v>
      </c>
      <c r="O14">
        <f t="shared" si="1"/>
        <v>302</v>
      </c>
      <c r="P14">
        <f t="shared" si="2"/>
        <v>272</v>
      </c>
      <c r="Q14">
        <f t="shared" si="3"/>
        <v>888</v>
      </c>
    </row>
    <row r="15" spans="2:18" x14ac:dyDescent="0.35">
      <c r="B15" s="10">
        <f t="shared" si="4"/>
        <v>10</v>
      </c>
      <c r="C15" s="10">
        <v>8418</v>
      </c>
      <c r="D15" s="10" t="s">
        <v>35</v>
      </c>
      <c r="E15" s="11" t="s">
        <v>36</v>
      </c>
      <c r="F15" s="3"/>
      <c r="G15" s="3">
        <v>338</v>
      </c>
      <c r="H15" s="3"/>
      <c r="I15" s="3">
        <v>340</v>
      </c>
      <c r="J15" s="3"/>
      <c r="K15" s="6"/>
      <c r="L15" s="14" cm="1">
        <f t="array" ref="L15">(
   SUM(
      LARGE(
         CHOOSE({1;2;3;4;5},F15,G15,H15,I15,J15),
         _xlfn.SEQUENCE(MIN(3,COUNT(F15,G15,H15,I15,J15)))
      )
   )
   + K15
)</f>
        <v>678</v>
      </c>
      <c r="N15">
        <f t="shared" si="0"/>
        <v>340</v>
      </c>
      <c r="O15">
        <f t="shared" si="1"/>
        <v>338</v>
      </c>
      <c r="P15" t="str">
        <f t="shared" si="2"/>
        <v>0</v>
      </c>
      <c r="Q15">
        <f t="shared" si="3"/>
        <v>678</v>
      </c>
    </row>
    <row r="16" spans="2:18" x14ac:dyDescent="0.35">
      <c r="B16" s="10">
        <f t="shared" si="4"/>
        <v>11</v>
      </c>
      <c r="C16" s="1">
        <v>7216</v>
      </c>
      <c r="D16" s="1" t="s">
        <v>5</v>
      </c>
      <c r="E16" s="1" t="s">
        <v>9</v>
      </c>
      <c r="F16" s="18">
        <v>322</v>
      </c>
      <c r="G16" s="18"/>
      <c r="H16" s="18"/>
      <c r="I16" s="18"/>
      <c r="J16" s="18">
        <v>331</v>
      </c>
      <c r="K16" s="6"/>
      <c r="L16" s="14" cm="1">
        <f t="array" ref="L16">(
   SUM(
      LARGE(
         CHOOSE({1;2;3;4;5},F16,G16,H16,I16,J16),
         _xlfn.SEQUENCE(MIN(3,COUNT(F16,G16,H16,I16,J16)))
      )
   )
   + K16
)</f>
        <v>653</v>
      </c>
      <c r="N16">
        <f t="shared" si="0"/>
        <v>331</v>
      </c>
      <c r="O16">
        <f t="shared" si="1"/>
        <v>322</v>
      </c>
      <c r="P16" t="str">
        <f t="shared" si="2"/>
        <v>0</v>
      </c>
      <c r="Q16">
        <f t="shared" si="3"/>
        <v>653</v>
      </c>
    </row>
    <row r="17" spans="2:17" x14ac:dyDescent="0.35">
      <c r="B17" s="10">
        <f t="shared" si="4"/>
        <v>12</v>
      </c>
      <c r="C17" s="1">
        <v>9614</v>
      </c>
      <c r="D17" s="1" t="s">
        <v>7</v>
      </c>
      <c r="E17" s="1" t="s">
        <v>10</v>
      </c>
      <c r="F17" s="18">
        <v>271</v>
      </c>
      <c r="G17" s="18"/>
      <c r="H17" s="18"/>
      <c r="I17" s="18"/>
      <c r="J17" s="18">
        <v>328</v>
      </c>
      <c r="K17" s="6"/>
      <c r="L17" s="14" cm="1">
        <f t="array" ref="L17">(
   SUM(
      LARGE(
         CHOOSE({1;2;3;4;5},F17,G17,H17,I17,J17),
         _xlfn.SEQUENCE(MIN(3,COUNT(F17,G17,H17,I17,J17)))
      )
   )
   + K17
)</f>
        <v>599</v>
      </c>
      <c r="N17">
        <f t="shared" si="0"/>
        <v>328</v>
      </c>
      <c r="O17">
        <f t="shared" si="1"/>
        <v>271</v>
      </c>
      <c r="P17" t="str">
        <f t="shared" si="2"/>
        <v>0</v>
      </c>
      <c r="Q17">
        <f t="shared" si="3"/>
        <v>599</v>
      </c>
    </row>
    <row r="18" spans="2:17" x14ac:dyDescent="0.35">
      <c r="B18" s="10">
        <f t="shared" si="4"/>
        <v>13</v>
      </c>
      <c r="C18" s="11">
        <v>8670</v>
      </c>
      <c r="D18" s="10" t="s">
        <v>62</v>
      </c>
      <c r="E18" s="11" t="s">
        <v>3</v>
      </c>
      <c r="F18" s="11"/>
      <c r="G18" s="11"/>
      <c r="H18" s="11"/>
      <c r="I18" s="11"/>
      <c r="J18" s="11">
        <v>340</v>
      </c>
      <c r="K18" s="6"/>
      <c r="L18" s="14" cm="1">
        <f t="array" ref="L18">(
   SUM(
      LARGE(
         CHOOSE({1;2;3;4;5},F18,G18,H18,I18,J18),
         _xlfn.SEQUENCE(MIN(3,COUNT(F18,G18,H18,I18,J18)))
      )
   )
   + K18
)</f>
        <v>340</v>
      </c>
    </row>
    <row r="19" spans="2:17" x14ac:dyDescent="0.35">
      <c r="B19" s="10">
        <f t="shared" si="4"/>
        <v>14</v>
      </c>
      <c r="C19" s="1">
        <v>9386</v>
      </c>
      <c r="D19" s="1" t="s">
        <v>22</v>
      </c>
      <c r="E19" s="1" t="s">
        <v>23</v>
      </c>
      <c r="F19" s="3">
        <v>298</v>
      </c>
      <c r="G19" s="3"/>
      <c r="H19" s="3"/>
      <c r="I19" s="3"/>
      <c r="J19" s="3"/>
      <c r="K19" s="6"/>
      <c r="L19" s="14" cm="1">
        <f t="array" ref="L19">(
   SUM(
      LARGE(
         CHOOSE({1;2;3;4;5},F19,G19,H19,I19,J19),
         _xlfn.SEQUENCE(MIN(3,COUNT(F19,G19,H19,I19,J19)))
      )
   )
   + K19
)</f>
        <v>298</v>
      </c>
      <c r="N19">
        <f t="shared" si="0"/>
        <v>298</v>
      </c>
      <c r="O19" t="str">
        <f t="shared" si="1"/>
        <v>0</v>
      </c>
      <c r="P19" t="str">
        <f t="shared" si="2"/>
        <v>0</v>
      </c>
      <c r="Q19">
        <f t="shared" si="3"/>
        <v>298</v>
      </c>
    </row>
    <row r="20" spans="2:17" x14ac:dyDescent="0.35">
      <c r="B20" s="10">
        <f t="shared" si="4"/>
        <v>15</v>
      </c>
      <c r="C20" s="10">
        <v>9040</v>
      </c>
      <c r="D20" s="10" t="s">
        <v>17</v>
      </c>
      <c r="E20" s="11" t="s">
        <v>10</v>
      </c>
      <c r="F20" s="3">
        <v>289</v>
      </c>
      <c r="G20" s="3"/>
      <c r="H20" s="3"/>
      <c r="I20" s="3"/>
      <c r="J20" s="3"/>
      <c r="K20" s="6"/>
      <c r="L20" s="14" cm="1">
        <f t="array" ref="L20">(
   SUM(
      LARGE(
         CHOOSE({1;2;3;4;5},F20,G20,H20,I20,J20),
         _xlfn.SEQUENCE(MIN(3,COUNT(F20,G20,H20,I20,J20)))
      )
   )
   + K20
)</f>
        <v>289</v>
      </c>
    </row>
    <row r="21" spans="2:17" ht="16.5" customHeight="1" x14ac:dyDescent="0.35"/>
    <row r="22" spans="2:17" ht="18.5" x14ac:dyDescent="0.45">
      <c r="B22" s="20" t="s">
        <v>43</v>
      </c>
      <c r="C22" s="21"/>
      <c r="D22" s="21"/>
      <c r="E22" s="22"/>
      <c r="F22" s="5">
        <v>1</v>
      </c>
      <c r="G22" s="8">
        <v>2</v>
      </c>
      <c r="H22" s="8">
        <v>3</v>
      </c>
      <c r="I22" s="8">
        <v>4</v>
      </c>
      <c r="J22" s="8">
        <v>5</v>
      </c>
      <c r="K22" s="7"/>
      <c r="L22" s="9"/>
    </row>
    <row r="23" spans="2:17" x14ac:dyDescent="0.35">
      <c r="B23" s="5" t="s">
        <v>26</v>
      </c>
      <c r="C23" s="8" t="s">
        <v>40</v>
      </c>
      <c r="D23" s="8" t="s">
        <v>0</v>
      </c>
      <c r="E23" s="8" t="s">
        <v>41</v>
      </c>
      <c r="F23" s="8" t="s">
        <v>1</v>
      </c>
      <c r="G23" s="8" t="s">
        <v>67</v>
      </c>
      <c r="H23" s="8" t="s">
        <v>69</v>
      </c>
      <c r="I23" s="8" t="s">
        <v>68</v>
      </c>
      <c r="J23" s="8" t="s">
        <v>64</v>
      </c>
      <c r="K23" s="8" t="s">
        <v>2</v>
      </c>
      <c r="L23" s="8" t="s">
        <v>19</v>
      </c>
      <c r="N23">
        <f>IF(COUNT(F24,G24,H24,I24,J24)&gt;=1,LARGE(F24:J24,1),"0")</f>
        <v>345</v>
      </c>
      <c r="O23">
        <f>IF(COUNT(F24:J24)&gt;=2,LARGE(F24:J24,2),"0")</f>
        <v>327</v>
      </c>
      <c r="P23">
        <f>IF(COUNT(F24:J24)&gt;=3,LARGE(F24:J24,3),"0")</f>
        <v>316</v>
      </c>
      <c r="Q23">
        <f>SUM(N23:P23)+K24</f>
        <v>988</v>
      </c>
    </row>
    <row r="24" spans="2:17" x14ac:dyDescent="0.35">
      <c r="B24" s="10">
        <v>1</v>
      </c>
      <c r="C24" s="1">
        <v>10035</v>
      </c>
      <c r="D24" s="1" t="s">
        <v>27</v>
      </c>
      <c r="E24" s="1" t="s">
        <v>9</v>
      </c>
      <c r="F24" s="3">
        <v>327</v>
      </c>
      <c r="G24" s="3"/>
      <c r="H24" s="3"/>
      <c r="I24" s="3">
        <v>316</v>
      </c>
      <c r="J24" s="3">
        <v>345</v>
      </c>
      <c r="K24" s="6"/>
      <c r="L24" s="14" cm="1">
        <f t="array" ref="L24">(
   SUM(
      LARGE(
         CHOOSE({1;2;3;4;5},F24,G24,H24,I24,J24),
         _xlfn.SEQUENCE(MIN(3,COUNT(F24,G24,H24,I24,J24)))
      )
   )
   + K24
)</f>
        <v>988</v>
      </c>
      <c r="N24">
        <f>IF(COUNT(F25,G25,H25,I25,J25)&gt;=1,LARGE(F25:J25,1),"0")</f>
        <v>315</v>
      </c>
      <c r="O24">
        <f>IF(COUNT(F25:J25)&gt;=2,LARGE(F25:J25,2),"0")</f>
        <v>313</v>
      </c>
      <c r="P24">
        <f>IF(COUNT(F25:J25)&gt;=3,LARGE(F25:J25,3),"0")</f>
        <v>290</v>
      </c>
      <c r="Q24">
        <f>SUM(N24:P24)+K25</f>
        <v>918</v>
      </c>
    </row>
    <row r="25" spans="2:17" x14ac:dyDescent="0.35">
      <c r="B25" s="10">
        <f>+B24+1</f>
        <v>2</v>
      </c>
      <c r="C25" s="1">
        <v>10030</v>
      </c>
      <c r="D25" s="1" t="s">
        <v>28</v>
      </c>
      <c r="E25" s="1" t="s">
        <v>29</v>
      </c>
      <c r="F25" s="3">
        <v>290</v>
      </c>
      <c r="G25" s="3"/>
      <c r="H25" s="3"/>
      <c r="I25" s="3">
        <v>313</v>
      </c>
      <c r="J25" s="3">
        <v>315</v>
      </c>
      <c r="K25" s="6"/>
      <c r="L25" s="14" cm="1">
        <f t="array" ref="L25">(
   SUM(
      LARGE(
         CHOOSE({1;2;3;4;5},F25,G25,H25,I25,J25),
         _xlfn.SEQUENCE(MIN(3,COUNT(F25,G25,H25,I25,J25)))
      )
   )
   + K25
)</f>
        <v>918</v>
      </c>
      <c r="N25">
        <f>IF(COUNT(F26,G26,H26,I26,J26)&gt;=1,LARGE(F26:J26,1),"0")</f>
        <v>295</v>
      </c>
      <c r="O25">
        <f>IF(COUNT(F26:J26)&gt;=2,LARGE(F26:J26,2),"0")</f>
        <v>284</v>
      </c>
      <c r="P25" t="str">
        <f>IF(COUNT(F26:J26)&gt;=3,LARGE(F26:J26,3),"0")</f>
        <v>0</v>
      </c>
      <c r="Q25">
        <f>SUM(N25:P25)+K26</f>
        <v>579</v>
      </c>
    </row>
    <row r="26" spans="2:17" x14ac:dyDescent="0.35">
      <c r="B26" s="10">
        <f t="shared" ref="B26:B29" si="5">+B25+1</f>
        <v>3</v>
      </c>
      <c r="C26" s="11">
        <v>9475</v>
      </c>
      <c r="D26" s="11" t="s">
        <v>56</v>
      </c>
      <c r="E26" s="11" t="s">
        <v>16</v>
      </c>
      <c r="F26" s="11"/>
      <c r="G26" s="11"/>
      <c r="H26" s="11"/>
      <c r="I26" s="11">
        <v>295</v>
      </c>
      <c r="J26" s="11">
        <v>284</v>
      </c>
      <c r="K26" s="6"/>
      <c r="L26" s="14" cm="1">
        <f t="array" ref="L26">(
   SUM(
      LARGE(
         CHOOSE({1;2;3;4;5},F26,G26,H26,I26,J26),
         _xlfn.SEQUENCE(MIN(3,COUNT(F26,G26,H26,I26,J26)))
      )
   )
   + K26
)</f>
        <v>579</v>
      </c>
    </row>
    <row r="27" spans="2:17" x14ac:dyDescent="0.35">
      <c r="B27" s="10">
        <f t="shared" si="5"/>
        <v>4</v>
      </c>
      <c r="C27" s="1">
        <v>9218</v>
      </c>
      <c r="D27" s="10" t="s">
        <v>65</v>
      </c>
      <c r="E27" s="10" t="s">
        <v>16</v>
      </c>
      <c r="F27" s="18"/>
      <c r="G27" s="18">
        <v>241</v>
      </c>
      <c r="H27" s="18"/>
      <c r="I27" s="18">
        <v>266</v>
      </c>
      <c r="J27" s="18"/>
      <c r="K27" s="6"/>
      <c r="L27" s="14" cm="1">
        <f t="array" ref="L27">(
   SUM(
      LARGE(
         CHOOSE({1;2;3;4;5},F27,G27,H27,I27,J27),
         _xlfn.SEQUENCE(MIN(3,COUNT(F27,G27,H27,I27,J27)))
      )
   )
   + K27
)</f>
        <v>507</v>
      </c>
      <c r="N27">
        <f>IF(COUNT(F28,G28,H28,I28,J28)&gt;=1,LARGE(F28:J28,1),"0")</f>
        <v>285</v>
      </c>
      <c r="O27" t="str">
        <f>IF(COUNT(F28:J28)&gt;=2,LARGE(F28:J28,2),"0")</f>
        <v>0</v>
      </c>
      <c r="P27" t="str">
        <f>IF(COUNT(F28:J28)&gt;=3,LARGE(F28:J28,3),"0")</f>
        <v>0</v>
      </c>
      <c r="Q27">
        <f>SUM(N27:P27)+K28</f>
        <v>285</v>
      </c>
    </row>
    <row r="28" spans="2:17" x14ac:dyDescent="0.35">
      <c r="B28" s="10">
        <f t="shared" si="5"/>
        <v>5</v>
      </c>
      <c r="C28" s="1">
        <v>10033</v>
      </c>
      <c r="D28" s="1" t="s">
        <v>30</v>
      </c>
      <c r="E28" s="1" t="s">
        <v>3</v>
      </c>
      <c r="F28" s="18">
        <v>285</v>
      </c>
      <c r="G28" s="18"/>
      <c r="H28" s="18"/>
      <c r="I28" s="18"/>
      <c r="J28" s="18"/>
      <c r="K28" s="6"/>
      <c r="L28" s="14" cm="1">
        <f t="array" ref="L28">(
   SUM(
      LARGE(
         CHOOSE({1;2;3;4;5},F28,G28,H28,I28,J28),
         _xlfn.SEQUENCE(MIN(3,COUNT(F28,G28,H28,I28,J28)))
      )
   )
   + K28
)</f>
        <v>285</v>
      </c>
    </row>
    <row r="29" spans="2:17" ht="16.5" customHeight="1" x14ac:dyDescent="0.35">
      <c r="B29" s="10">
        <f t="shared" si="5"/>
        <v>6</v>
      </c>
      <c r="C29" s="11">
        <v>10034</v>
      </c>
      <c r="D29" s="1" t="s">
        <v>60</v>
      </c>
      <c r="E29" s="11" t="s">
        <v>9</v>
      </c>
      <c r="F29" s="11"/>
      <c r="G29" s="11"/>
      <c r="H29" s="11"/>
      <c r="I29" s="11"/>
      <c r="J29" s="11">
        <v>269</v>
      </c>
      <c r="K29" s="6"/>
      <c r="L29" s="14" cm="1">
        <f t="array" ref="L29">(
   SUM(
      LARGE(
         CHOOSE({1;2;3;4;5},F29,G29,H29,I29,J29),
         _xlfn.SEQUENCE(MIN(3,COUNT(F29,G29,H29,I29,J29)))
      )
   )
   + K29
)</f>
        <v>269</v>
      </c>
    </row>
    <row r="30" spans="2:17" x14ac:dyDescent="0.35">
      <c r="N30">
        <f>IF(COUNT(F33,G33,H33,I33,J33)&gt;=1,LARGE(F33:J33,1),"0")</f>
        <v>298</v>
      </c>
      <c r="O30">
        <f>IF(COUNT(F33:J33)&gt;=2,LARGE(F33:J33,2),"0")</f>
        <v>296</v>
      </c>
      <c r="P30">
        <f>IF(COUNT(F33:J33)&gt;=3,LARGE(F33:J33,3),"0")</f>
        <v>294</v>
      </c>
      <c r="Q30">
        <f>SUM(N30:P30)+K33</f>
        <v>888</v>
      </c>
    </row>
    <row r="31" spans="2:17" ht="18.5" x14ac:dyDescent="0.45">
      <c r="B31" s="20" t="s">
        <v>44</v>
      </c>
      <c r="C31" s="21"/>
      <c r="D31" s="21"/>
      <c r="E31" s="22"/>
      <c r="F31" s="5">
        <v>1</v>
      </c>
      <c r="G31" s="8">
        <v>2</v>
      </c>
      <c r="H31" s="8">
        <v>3</v>
      </c>
      <c r="I31" s="8">
        <v>4</v>
      </c>
      <c r="J31" s="8">
        <v>5</v>
      </c>
      <c r="K31" s="7"/>
      <c r="L31" s="9"/>
      <c r="N31">
        <f>IF(COUNT(F34,G34,H34,I34,J34)&gt;=1,LARGE(F34:J34,1),"0")</f>
        <v>330</v>
      </c>
      <c r="O31">
        <f>IF(COUNT(F34:J34)&gt;=2,LARGE(F34:J34,2),"0")</f>
        <v>329</v>
      </c>
      <c r="P31" t="str">
        <f>IF(COUNT(F34:J34)&gt;=3,LARGE(F34:J34,3),"0")</f>
        <v>0</v>
      </c>
      <c r="Q31">
        <f>SUM(N31:P31)+K34</f>
        <v>659</v>
      </c>
    </row>
    <row r="32" spans="2:17" x14ac:dyDescent="0.35">
      <c r="B32" s="4" t="s">
        <v>26</v>
      </c>
      <c r="C32" s="16" t="s">
        <v>40</v>
      </c>
      <c r="D32" s="16" t="s">
        <v>0</v>
      </c>
      <c r="E32" s="16" t="s">
        <v>41</v>
      </c>
      <c r="F32" s="8" t="s">
        <v>1</v>
      </c>
      <c r="G32" s="8" t="s">
        <v>67</v>
      </c>
      <c r="H32" s="8" t="s">
        <v>69</v>
      </c>
      <c r="I32" s="8" t="s">
        <v>68</v>
      </c>
      <c r="J32" s="8" t="s">
        <v>64</v>
      </c>
      <c r="K32" s="16" t="s">
        <v>2</v>
      </c>
      <c r="L32" s="16" t="s">
        <v>19</v>
      </c>
    </row>
    <row r="33" spans="2:17" x14ac:dyDescent="0.35">
      <c r="B33" s="10">
        <v>1</v>
      </c>
      <c r="C33" s="10">
        <v>9389</v>
      </c>
      <c r="D33" s="10" t="s">
        <v>32</v>
      </c>
      <c r="E33" s="10" t="s">
        <v>13</v>
      </c>
      <c r="F33" s="3"/>
      <c r="G33" s="3">
        <v>298</v>
      </c>
      <c r="H33" s="3"/>
      <c r="I33" s="3">
        <v>294</v>
      </c>
      <c r="J33" s="3">
        <v>296</v>
      </c>
      <c r="K33" s="6"/>
      <c r="L33" s="14" cm="1">
        <f t="array" ref="L33">(
   SUM(
      LARGE(
         CHOOSE({1;2;3;4;5},F33,G33,H33,I33,J33),
         _xlfn.SEQUENCE(MIN(3,COUNT(F33,G33,H33,I33,J33)))
      )
   )
   + K33
)</f>
        <v>888</v>
      </c>
      <c r="N33">
        <f>IF(COUNT(F36,G36,H36,I36,J36)&gt;=1,LARGE(F36:J36,1),"0")</f>
        <v>301</v>
      </c>
      <c r="O33">
        <f>IF(COUNT(F36:J36)&gt;=2,LARGE(F36:J36,2),"0")</f>
        <v>273</v>
      </c>
      <c r="P33" t="str">
        <f>IF(COUNT(F36:J36)&gt;=3,LARGE(F36:J36,3),"0")</f>
        <v>0</v>
      </c>
      <c r="Q33">
        <f>SUM(N33:P33)+K36</f>
        <v>574</v>
      </c>
    </row>
    <row r="34" spans="2:17" x14ac:dyDescent="0.35">
      <c r="B34" s="10">
        <f t="shared" ref="B34:B37" si="6">+B33+1</f>
        <v>2</v>
      </c>
      <c r="C34" s="10">
        <v>7138</v>
      </c>
      <c r="D34" s="10" t="s">
        <v>11</v>
      </c>
      <c r="E34" s="10" t="s">
        <v>12</v>
      </c>
      <c r="F34" s="3"/>
      <c r="G34" s="3">
        <v>330</v>
      </c>
      <c r="H34" s="3"/>
      <c r="I34" s="3"/>
      <c r="J34" s="3">
        <v>329</v>
      </c>
      <c r="K34" s="6"/>
      <c r="L34" s="14" cm="1">
        <f t="array" ref="L34">(
   SUM(
      LARGE(
         CHOOSE({1;2;3;4;5},F34,G34,H34,I34,J34),
         _xlfn.SEQUENCE(MIN(3,COUNT(F34,G34,H34,I34,J34)))
      )
   )
   + K34
)</f>
        <v>659</v>
      </c>
      <c r="N34">
        <f>IF(COUNT(F37,G37,H37,I37,J37)&gt;=1,LARGE(F37:J37,1),"0")</f>
        <v>298</v>
      </c>
      <c r="O34" t="str">
        <f>IF(COUNT(F37:J37)&gt;=2,LARGE(F37:J37,2),"0")</f>
        <v>0</v>
      </c>
      <c r="P34" t="str">
        <f>IF(COUNT(F37:J37)&gt;=3,LARGE(F37:J37,3),"0")</f>
        <v>0</v>
      </c>
      <c r="Q34">
        <f>SUM(N34:P34)+K37</f>
        <v>298</v>
      </c>
    </row>
    <row r="35" spans="2:17" x14ac:dyDescent="0.35">
      <c r="B35" s="10">
        <f t="shared" si="6"/>
        <v>3</v>
      </c>
      <c r="C35" s="10">
        <v>7164</v>
      </c>
      <c r="D35" s="10" t="s">
        <v>31</v>
      </c>
      <c r="E35" s="11" t="s">
        <v>12</v>
      </c>
      <c r="F35" s="18"/>
      <c r="G35" s="18">
        <v>309</v>
      </c>
      <c r="H35" s="3"/>
      <c r="I35" s="3"/>
      <c r="J35" s="3">
        <v>334</v>
      </c>
      <c r="K35" s="6"/>
      <c r="L35" s="14" cm="1">
        <f t="array" ref="L35">(
   SUM(
      LARGE(
         CHOOSE({1;2;3;4;5},F35,G35,H35,I35,J35),
         _xlfn.SEQUENCE(MIN(3,COUNT(F35,G35,H35,I35,J35)))
      )
   )
   + K35
)</f>
        <v>643</v>
      </c>
    </row>
    <row r="36" spans="2:17" x14ac:dyDescent="0.35">
      <c r="B36" s="10">
        <f t="shared" si="6"/>
        <v>4</v>
      </c>
      <c r="C36" s="10">
        <v>7102</v>
      </c>
      <c r="D36" s="10" t="s">
        <v>20</v>
      </c>
      <c r="E36" s="10" t="s">
        <v>12</v>
      </c>
      <c r="F36" s="3"/>
      <c r="G36" s="3">
        <v>273</v>
      </c>
      <c r="H36" s="3"/>
      <c r="I36" s="3"/>
      <c r="J36" s="3">
        <v>301</v>
      </c>
      <c r="K36" s="6"/>
      <c r="L36" s="14" cm="1">
        <f t="array" ref="L36">(
   SUM(
      LARGE(
         CHOOSE({1;2;3;4;5},F36,G36,H36,I36,J36),
         _xlfn.SEQUENCE(MIN(3,COUNT(F36,G36,H36,I36,J36)))
      )
   )
   + K36
)</f>
        <v>574</v>
      </c>
    </row>
    <row r="37" spans="2:17" x14ac:dyDescent="0.35">
      <c r="B37" s="10">
        <f t="shared" si="6"/>
        <v>5</v>
      </c>
      <c r="C37" s="10">
        <v>4331</v>
      </c>
      <c r="D37" s="10" t="s">
        <v>33</v>
      </c>
      <c r="E37" s="10" t="s">
        <v>34</v>
      </c>
      <c r="F37" s="3"/>
      <c r="G37" s="3">
        <v>298</v>
      </c>
      <c r="H37" s="3"/>
      <c r="I37" s="3"/>
      <c r="J37" s="3"/>
      <c r="K37" s="6"/>
      <c r="L37" s="14" cm="1">
        <f t="array" ref="L37">(
   SUM(
      LARGE(
         CHOOSE({1;2;3;4;5},F37,G37,H37,I37,J37),
         _xlfn.SEQUENCE(MIN(3,COUNT(F37,G37,H37,I37,J37)))
      )
   )
   + K37
)</f>
        <v>298</v>
      </c>
    </row>
  </sheetData>
  <sortState xmlns:xlrd2="http://schemas.microsoft.com/office/spreadsheetml/2017/richdata2" ref="C6:L19">
    <sortCondition descending="1" ref="L6:L19"/>
  </sortState>
  <mergeCells count="4">
    <mergeCell ref="B22:E22"/>
    <mergeCell ref="B4:E4"/>
    <mergeCell ref="B1:L3"/>
    <mergeCell ref="B31:E31"/>
  </mergeCells>
  <conditionalFormatting sqref="F7:J20">
    <cfRule type="containsBlanks" dxfId="5" priority="3">
      <formula>LEN(TRIM(F7))=0</formula>
    </cfRule>
  </conditionalFormatting>
  <conditionalFormatting sqref="F24:J29">
    <cfRule type="containsBlanks" dxfId="4" priority="2">
      <formula>LEN(TRIM(F24))=0</formula>
    </cfRule>
  </conditionalFormatting>
  <conditionalFormatting sqref="F33:J37">
    <cfRule type="containsBlanks" dxfId="3" priority="1">
      <formula>LEN(TRIM(F33))=0</formula>
    </cfRule>
  </conditionalFormatting>
  <pageMargins left="0.7" right="0.7" top="0.75" bottom="0.75" header="0.3" footer="0.3"/>
  <pageSetup paperSize="9" orientation="portrait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067EF-A6E1-4CDD-9B18-FD46F43B17F9}">
  <dimension ref="B1:Q42"/>
  <sheetViews>
    <sheetView tabSelected="1" zoomScale="69" zoomScaleNormal="55" workbookViewId="0">
      <selection activeCell="T13" sqref="T13"/>
    </sheetView>
  </sheetViews>
  <sheetFormatPr baseColWidth="10" defaultRowHeight="14.5" x14ac:dyDescent="0.35"/>
  <cols>
    <col min="1" max="1" width="5.7265625" customWidth="1"/>
    <col min="2" max="2" width="7.6328125" style="2" customWidth="1"/>
    <col min="3" max="3" width="13.6328125" style="2" customWidth="1"/>
    <col min="4" max="4" width="26.6328125" style="2" customWidth="1"/>
    <col min="5" max="12" width="12.1796875" style="2" customWidth="1"/>
    <col min="13" max="13" width="11.453125" customWidth="1"/>
    <col min="14" max="14" width="20.7265625" hidden="1" customWidth="1"/>
    <col min="15" max="15" width="18.26953125" hidden="1" customWidth="1"/>
    <col min="16" max="16" width="38.54296875" hidden="1" customWidth="1"/>
    <col min="17" max="17" width="13.81640625" hidden="1" customWidth="1"/>
    <col min="18" max="18" width="0" hidden="1" customWidth="1"/>
  </cols>
  <sheetData>
    <row r="1" spans="2:17" ht="31.5" customHeight="1" x14ac:dyDescent="0.35">
      <c r="B1" s="23" t="s">
        <v>72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12"/>
      <c r="N1" s="12"/>
      <c r="O1" s="12"/>
      <c r="P1" s="12"/>
      <c r="Q1" s="12"/>
    </row>
    <row r="2" spans="2:17" ht="31.5" customHeight="1" x14ac:dyDescent="0.3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2:17" ht="21" customHeight="1" x14ac:dyDescent="0.35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2:17" ht="18.5" x14ac:dyDescent="0.45">
      <c r="B4" s="20" t="s">
        <v>53</v>
      </c>
      <c r="C4" s="21"/>
      <c r="D4" s="21"/>
      <c r="E4" s="22"/>
      <c r="F4" s="5">
        <v>1</v>
      </c>
      <c r="G4" s="8">
        <v>2</v>
      </c>
      <c r="H4" s="8">
        <v>3</v>
      </c>
      <c r="I4" s="8">
        <v>4</v>
      </c>
      <c r="J4" s="8">
        <v>5</v>
      </c>
      <c r="K4" s="7"/>
      <c r="L4" s="17"/>
    </row>
    <row r="5" spans="2:17" ht="21" x14ac:dyDescent="0.5">
      <c r="B5" s="5" t="s">
        <v>26</v>
      </c>
      <c r="C5" s="8" t="s">
        <v>40</v>
      </c>
      <c r="D5" s="8" t="s">
        <v>0</v>
      </c>
      <c r="E5" s="8" t="s">
        <v>41</v>
      </c>
      <c r="F5" s="8" t="s">
        <v>1</v>
      </c>
      <c r="G5" s="8" t="s">
        <v>67</v>
      </c>
      <c r="H5" s="8" t="s">
        <v>69</v>
      </c>
      <c r="I5" s="8" t="s">
        <v>68</v>
      </c>
      <c r="J5" s="8" t="s">
        <v>64</v>
      </c>
      <c r="K5" s="8" t="s">
        <v>2</v>
      </c>
      <c r="L5" s="8" t="s">
        <v>19</v>
      </c>
      <c r="M5" s="15"/>
    </row>
    <row r="6" spans="2:17" x14ac:dyDescent="0.35">
      <c r="B6" s="10">
        <v>1</v>
      </c>
      <c r="C6" s="10">
        <v>9175</v>
      </c>
      <c r="D6" s="10" t="s">
        <v>14</v>
      </c>
      <c r="E6" s="10" t="s">
        <v>16</v>
      </c>
      <c r="F6" s="3">
        <v>346</v>
      </c>
      <c r="G6" s="3">
        <v>326</v>
      </c>
      <c r="H6" s="3">
        <v>338</v>
      </c>
      <c r="I6" s="3">
        <v>338</v>
      </c>
      <c r="J6" s="3">
        <v>343</v>
      </c>
      <c r="K6" s="6"/>
      <c r="L6" s="14" cm="1">
        <f t="array" ref="L6">(
   SUM(
      LARGE(
         CHOOSE({1;2;3;4;5},F6,G6,H6,I6,J6),
         _xlfn.SEQUENCE(MIN(3,COUNT(F6,G6,H6,I6,J6)))
      )
   )
   + K6
)</f>
        <v>1027</v>
      </c>
      <c r="N6">
        <f t="shared" ref="N6:N14" si="0">IF(COUNT(F6,G6,H6,I6,J6)&gt;=1,LARGE(F6:J6,1),"0")</f>
        <v>346</v>
      </c>
      <c r="O6">
        <f t="shared" ref="O6:O14" si="1">IF(COUNT(F6:J6)&gt;=2,LARGE(F6:J6,2),"0")</f>
        <v>343</v>
      </c>
      <c r="P6">
        <f t="shared" ref="P6:P14" si="2">IF(COUNT(F6:J6)&gt;=3,LARGE(F6:J6,3),"0")</f>
        <v>338</v>
      </c>
      <c r="Q6">
        <f>H6+I6+J6+K6</f>
        <v>1019</v>
      </c>
    </row>
    <row r="7" spans="2:17" x14ac:dyDescent="0.35">
      <c r="B7" s="10">
        <f t="shared" ref="B7:B23" si="3">+B6+1</f>
        <v>2</v>
      </c>
      <c r="C7" s="1">
        <v>9615</v>
      </c>
      <c r="D7" s="1" t="s">
        <v>47</v>
      </c>
      <c r="E7" s="1" t="s">
        <v>10</v>
      </c>
      <c r="F7" s="18">
        <v>329</v>
      </c>
      <c r="G7" s="18"/>
      <c r="H7" s="18"/>
      <c r="I7" s="18">
        <v>319</v>
      </c>
      <c r="J7" s="18">
        <v>353</v>
      </c>
      <c r="K7" s="6"/>
      <c r="L7" s="14" cm="1">
        <f t="array" ref="L7">(
   SUM(
      LARGE(
         CHOOSE({1;2;3;4;5},F7,G7,H7,I7,J7),
         _xlfn.SEQUENCE(MIN(3,COUNT(F7,G7,H7,I7,J7)))
      )
   )
   + K7
)</f>
        <v>1001</v>
      </c>
      <c r="N7">
        <f t="shared" si="0"/>
        <v>353</v>
      </c>
      <c r="O7">
        <f t="shared" si="1"/>
        <v>329</v>
      </c>
      <c r="P7">
        <f t="shared" si="2"/>
        <v>319</v>
      </c>
      <c r="Q7">
        <f>F7+H7+I7+K7</f>
        <v>648</v>
      </c>
    </row>
    <row r="8" spans="2:17" x14ac:dyDescent="0.35">
      <c r="B8" s="10">
        <f t="shared" si="3"/>
        <v>3</v>
      </c>
      <c r="C8" s="1">
        <v>9008</v>
      </c>
      <c r="D8" s="1" t="s">
        <v>37</v>
      </c>
      <c r="E8" s="1" t="s">
        <v>38</v>
      </c>
      <c r="F8" s="18"/>
      <c r="G8" s="18">
        <v>306</v>
      </c>
      <c r="H8" s="18">
        <v>320</v>
      </c>
      <c r="I8" s="18">
        <v>320</v>
      </c>
      <c r="J8" s="18"/>
      <c r="K8" s="6"/>
      <c r="L8" s="14" cm="1">
        <f t="array" ref="L8">(
   SUM(
      LARGE(
         CHOOSE({1;2;3;4;5},F8,G8,H8,I8,J8),
         _xlfn.SEQUENCE(MIN(3,COUNT(F8,G8,H8,I8,J8)))
      )
   )
   + K8
)</f>
        <v>946</v>
      </c>
      <c r="N8">
        <f t="shared" si="0"/>
        <v>320</v>
      </c>
      <c r="O8">
        <f t="shared" si="1"/>
        <v>320</v>
      </c>
      <c r="P8">
        <f t="shared" si="2"/>
        <v>306</v>
      </c>
      <c r="Q8">
        <f>H8+I8+J8+K8</f>
        <v>640</v>
      </c>
    </row>
    <row r="9" spans="2:17" x14ac:dyDescent="0.35">
      <c r="B9" s="10">
        <f t="shared" si="3"/>
        <v>4</v>
      </c>
      <c r="C9" s="1">
        <v>9503</v>
      </c>
      <c r="D9" s="1" t="s">
        <v>48</v>
      </c>
      <c r="E9" s="1" t="s">
        <v>24</v>
      </c>
      <c r="F9" s="18">
        <v>321</v>
      </c>
      <c r="G9" s="18"/>
      <c r="H9" s="18"/>
      <c r="I9" s="18">
        <v>310</v>
      </c>
      <c r="J9" s="18">
        <v>313</v>
      </c>
      <c r="K9" s="6"/>
      <c r="L9" s="14" cm="1">
        <f t="array" ref="L9">(
   SUM(
      LARGE(
         CHOOSE({1;2;3;4;5},F9,G9,H9,I9,J9),
         _xlfn.SEQUENCE(MIN(3,COUNT(F9,G9,H9,I9,J9)))
      )
   )
   + K9
)</f>
        <v>944</v>
      </c>
      <c r="N9">
        <f t="shared" si="0"/>
        <v>321</v>
      </c>
      <c r="O9">
        <f t="shared" si="1"/>
        <v>313</v>
      </c>
      <c r="P9">
        <f t="shared" si="2"/>
        <v>310</v>
      </c>
      <c r="Q9">
        <f>F9+H9+I9+K9</f>
        <v>631</v>
      </c>
    </row>
    <row r="10" spans="2:17" x14ac:dyDescent="0.35">
      <c r="B10" s="10">
        <f t="shared" si="3"/>
        <v>5</v>
      </c>
      <c r="C10" s="10">
        <v>8949</v>
      </c>
      <c r="D10" s="10" t="s">
        <v>39</v>
      </c>
      <c r="E10" s="1" t="s">
        <v>38</v>
      </c>
      <c r="F10" s="18"/>
      <c r="G10" s="18">
        <v>299</v>
      </c>
      <c r="H10" s="18">
        <v>310</v>
      </c>
      <c r="I10" s="18">
        <v>310</v>
      </c>
      <c r="J10" s="18"/>
      <c r="K10" s="6"/>
      <c r="L10" s="14" cm="1">
        <f t="array" ref="L10">(
   SUM(
      LARGE(
         CHOOSE({1;2;3;4;5},F10,G10,H10,I10,J10),
         _xlfn.SEQUENCE(MIN(3,COUNT(F10,G10,H10,I10,J10)))
      )
   )
   + K10
)</f>
        <v>919</v>
      </c>
      <c r="N10">
        <f t="shared" si="0"/>
        <v>310</v>
      </c>
      <c r="O10">
        <f t="shared" si="1"/>
        <v>310</v>
      </c>
      <c r="P10">
        <f t="shared" si="2"/>
        <v>299</v>
      </c>
      <c r="Q10">
        <f>G10+I10+J10+K10</f>
        <v>609</v>
      </c>
    </row>
    <row r="11" spans="2:17" x14ac:dyDescent="0.35">
      <c r="B11" s="10">
        <f t="shared" si="3"/>
        <v>6</v>
      </c>
      <c r="C11" s="10">
        <v>9246</v>
      </c>
      <c r="D11" s="10" t="s">
        <v>15</v>
      </c>
      <c r="E11" s="10" t="s">
        <v>13</v>
      </c>
      <c r="F11" s="18"/>
      <c r="G11" s="18">
        <v>300</v>
      </c>
      <c r="H11" s="18"/>
      <c r="I11" s="18">
        <v>323</v>
      </c>
      <c r="J11" s="18">
        <v>275</v>
      </c>
      <c r="K11" s="6"/>
      <c r="L11" s="14" cm="1">
        <f t="array" ref="L11">(
   SUM(
      LARGE(
         CHOOSE({1;2;3;4;5},F11,G11,H11,I11,J11),
         _xlfn.SEQUENCE(MIN(3,COUNT(F11,G11,H11,I11,J11)))
      )
   )
   + K11
)</f>
        <v>898</v>
      </c>
      <c r="N11">
        <f t="shared" si="0"/>
        <v>323</v>
      </c>
      <c r="O11">
        <f t="shared" si="1"/>
        <v>300</v>
      </c>
      <c r="P11">
        <f t="shared" si="2"/>
        <v>275</v>
      </c>
      <c r="Q11">
        <f>H11+I11+J11+K11</f>
        <v>598</v>
      </c>
    </row>
    <row r="12" spans="2:17" x14ac:dyDescent="0.35">
      <c r="B12" s="10">
        <f t="shared" si="3"/>
        <v>7</v>
      </c>
      <c r="C12" s="1">
        <v>8670</v>
      </c>
      <c r="D12" s="1" t="s">
        <v>46</v>
      </c>
      <c r="E12" s="1" t="s">
        <v>3</v>
      </c>
      <c r="F12" s="18">
        <v>331</v>
      </c>
      <c r="G12" s="18"/>
      <c r="H12" s="18"/>
      <c r="I12" s="18"/>
      <c r="J12" s="18">
        <v>341</v>
      </c>
      <c r="K12" s="6"/>
      <c r="L12" s="14" cm="1">
        <f t="array" ref="L12">(
   SUM(
      LARGE(
         CHOOSE({1;2;3;4;5},F12,G12,H12,I12,J12),
         _xlfn.SEQUENCE(MIN(3,COUNT(F12,G12,H12,I12,J12)))
      )
   )
   + K12
)</f>
        <v>672</v>
      </c>
      <c r="N12">
        <f t="shared" si="0"/>
        <v>341</v>
      </c>
      <c r="O12">
        <f t="shared" si="1"/>
        <v>331</v>
      </c>
      <c r="P12" t="str">
        <f t="shared" si="2"/>
        <v>0</v>
      </c>
      <c r="Q12">
        <f>G12+H12+I12+K12</f>
        <v>0</v>
      </c>
    </row>
    <row r="13" spans="2:17" x14ac:dyDescent="0.35">
      <c r="B13" s="10">
        <f t="shared" si="3"/>
        <v>8</v>
      </c>
      <c r="C13" s="1">
        <v>9387</v>
      </c>
      <c r="D13" s="1" t="s">
        <v>4</v>
      </c>
      <c r="E13" s="1" t="s">
        <v>9</v>
      </c>
      <c r="F13" s="18">
        <v>342</v>
      </c>
      <c r="G13" s="18"/>
      <c r="H13" s="18"/>
      <c r="I13" s="18"/>
      <c r="J13" s="18">
        <v>328</v>
      </c>
      <c r="K13" s="6"/>
      <c r="L13" s="14" cm="1">
        <f t="array" ref="L13">(
   SUM(
      LARGE(
         CHOOSE({1;2;3;4;5},F13,G13,H13,I13,J13),
         _xlfn.SEQUENCE(MIN(3,COUNT(F13,G13,H13,I13,J13)))
      )
   )
   + K13
)</f>
        <v>670</v>
      </c>
      <c r="N13">
        <f t="shared" si="0"/>
        <v>342</v>
      </c>
      <c r="O13">
        <f t="shared" si="1"/>
        <v>328</v>
      </c>
      <c r="P13" t="str">
        <f t="shared" si="2"/>
        <v>0</v>
      </c>
      <c r="Q13">
        <f>H13+I13+J13+K13</f>
        <v>328</v>
      </c>
    </row>
    <row r="14" spans="2:17" x14ac:dyDescent="0.35">
      <c r="B14" s="10">
        <f t="shared" si="3"/>
        <v>9</v>
      </c>
      <c r="C14" s="1">
        <v>7216</v>
      </c>
      <c r="D14" s="1" t="s">
        <v>5</v>
      </c>
      <c r="E14" s="1" t="s">
        <v>23</v>
      </c>
      <c r="F14" s="18">
        <v>332</v>
      </c>
      <c r="G14" s="18"/>
      <c r="H14" s="18"/>
      <c r="I14" s="18"/>
      <c r="J14" s="18">
        <v>333</v>
      </c>
      <c r="K14" s="6"/>
      <c r="L14" s="14" cm="1">
        <f t="array" ref="L14">(
   SUM(
      LARGE(
         CHOOSE({1;2;3;4;5},F14,G14,H14,I14,J14),
         _xlfn.SEQUENCE(MIN(3,COUNT(F14,G14,H14,I14,J14)))
      )
   )
   + K14
)</f>
        <v>665</v>
      </c>
      <c r="N14">
        <f t="shared" si="0"/>
        <v>333</v>
      </c>
      <c r="O14">
        <f t="shared" si="1"/>
        <v>332</v>
      </c>
      <c r="P14" t="str">
        <f t="shared" si="2"/>
        <v>0</v>
      </c>
      <c r="Q14">
        <f>G14+I14+J14+K14</f>
        <v>333</v>
      </c>
    </row>
    <row r="15" spans="2:17" x14ac:dyDescent="0.35">
      <c r="B15" s="10">
        <f t="shared" si="3"/>
        <v>10</v>
      </c>
      <c r="C15" s="1">
        <v>8790</v>
      </c>
      <c r="D15" s="1" t="s">
        <v>8</v>
      </c>
      <c r="E15" s="1" t="s">
        <v>23</v>
      </c>
      <c r="F15" s="18">
        <v>305</v>
      </c>
      <c r="G15" s="18"/>
      <c r="H15" s="18"/>
      <c r="I15" s="18"/>
      <c r="J15" s="18">
        <v>330</v>
      </c>
      <c r="K15" s="6"/>
      <c r="L15" s="14" cm="1">
        <f t="array" ref="L15">(
   SUM(
      LARGE(
         CHOOSE({1;2;3;4;5},F15,G15,H15,I15,J15),
         _xlfn.SEQUENCE(MIN(3,COUNT(F15,G15,H15,I15,J15)))
      )
   )
   + K15
)</f>
        <v>635</v>
      </c>
      <c r="N15">
        <f>IF(COUNT(F17,G17,H17,I17,J17)&gt;=1,LARGE(F17:J17,1),"0")</f>
        <v>337</v>
      </c>
      <c r="O15">
        <f>IF(COUNT(F17:J17)&gt;=2,LARGE(F17:J17,2),"0")</f>
        <v>258</v>
      </c>
      <c r="P15" t="str">
        <f>IF(COUNT(F17:J17)&gt;=3,LARGE(F17:J17,3),"0")</f>
        <v>0</v>
      </c>
    </row>
    <row r="16" spans="2:17" x14ac:dyDescent="0.35">
      <c r="B16" s="10">
        <f t="shared" si="3"/>
        <v>11</v>
      </c>
      <c r="C16" s="1">
        <v>9614</v>
      </c>
      <c r="D16" s="1" t="s">
        <v>7</v>
      </c>
      <c r="E16" s="1" t="s">
        <v>10</v>
      </c>
      <c r="F16" s="18">
        <v>278</v>
      </c>
      <c r="G16" s="18"/>
      <c r="H16" s="18"/>
      <c r="I16" s="18"/>
      <c r="J16" s="18">
        <v>317</v>
      </c>
      <c r="K16" s="6"/>
      <c r="L16" s="14" cm="1">
        <f t="array" ref="L16">(
   SUM(
      LARGE(
         CHOOSE({1;2;3;4;5},F16,G16,H16,I16,J16),
         _xlfn.SEQUENCE(MIN(3,COUNT(F16,G16,H16,I16,J16)))
      )
   )
   + K16
)</f>
        <v>595</v>
      </c>
      <c r="N16">
        <f>IF(COUNT(F15,G15,H15,I15,J15)&gt;=1,LARGE(F15:J15,1),"0")</f>
        <v>330</v>
      </c>
      <c r="O16">
        <f>IF(COUNT(F15:J15)&gt;=2,LARGE(F15:J15,2),"0")</f>
        <v>305</v>
      </c>
      <c r="P16" t="str">
        <f>IF(COUNT(F15:J15)&gt;=3,LARGE(F15:J15,3),"0")</f>
        <v>0</v>
      </c>
    </row>
    <row r="17" spans="2:17" x14ac:dyDescent="0.35">
      <c r="B17" s="10">
        <f t="shared" si="3"/>
        <v>12</v>
      </c>
      <c r="C17" s="10">
        <v>9808</v>
      </c>
      <c r="D17" s="10" t="s">
        <v>49</v>
      </c>
      <c r="E17" s="11" t="s">
        <v>50</v>
      </c>
      <c r="F17" s="18">
        <v>258</v>
      </c>
      <c r="G17" s="18"/>
      <c r="H17" s="3"/>
      <c r="I17" s="3"/>
      <c r="J17" s="3">
        <v>337</v>
      </c>
      <c r="K17" s="6"/>
      <c r="L17" s="14" cm="1">
        <f t="array" ref="L17">(
   SUM(
      LARGE(
         CHOOSE({1;2;3;4;5},F17,G17,H17,I17,J17),
         _xlfn.SEQUENCE(MIN(3,COUNT(F17,G17,H17,I17,J17)))
      )
   )
   + K17
)</f>
        <v>595</v>
      </c>
      <c r="N17">
        <f>IF(COUNT(F16,G16,H16,I16,J16)&gt;=1,LARGE(F16:J16,1),"0")</f>
        <v>317</v>
      </c>
      <c r="O17">
        <f>IF(COUNT(F16:J16)&gt;=2,LARGE(F16:J16,2),"0")</f>
        <v>278</v>
      </c>
      <c r="P17" t="str">
        <f>IF(COUNT(F16:J16)&gt;=3,LARGE(F16:J16,3),"0")</f>
        <v>0</v>
      </c>
    </row>
    <row r="18" spans="2:17" x14ac:dyDescent="0.35">
      <c r="B18" s="10">
        <f t="shared" si="3"/>
        <v>13</v>
      </c>
      <c r="C18" s="10">
        <v>8418</v>
      </c>
      <c r="D18" s="1" t="s">
        <v>35</v>
      </c>
      <c r="E18" s="1" t="s">
        <v>36</v>
      </c>
      <c r="F18" s="18"/>
      <c r="G18" s="18">
        <v>332</v>
      </c>
      <c r="H18" s="18"/>
      <c r="I18" s="18">
        <v>114</v>
      </c>
      <c r="J18" s="18"/>
      <c r="K18" s="6"/>
      <c r="L18" s="14" cm="1">
        <f t="array" ref="L18">(
   SUM(
      LARGE(
         CHOOSE({1;2;3;4;5},F18,G18,H18,I18,J18),
         _xlfn.SEQUENCE(MIN(3,COUNT(F18,G18,H18,I18,J18)))
      )
   )
   + K18
)</f>
        <v>446</v>
      </c>
      <c r="N18">
        <f t="shared" ref="N18:N22" si="4">IF(COUNT(F18,G18,H18,I18,J18)&gt;=1,LARGE(F18:J18,1),"0")</f>
        <v>332</v>
      </c>
      <c r="O18">
        <f t="shared" ref="O18:O22" si="5">IF(COUNT(F18:J18)&gt;=2,LARGE(F18:J18,2),"0")</f>
        <v>114</v>
      </c>
      <c r="P18" t="str">
        <f t="shared" ref="P18:P22" si="6">IF(COUNT(F18:J18)&gt;=3,LARGE(F18:J18,3),"0")</f>
        <v>0</v>
      </c>
    </row>
    <row r="19" spans="2:17" x14ac:dyDescent="0.35">
      <c r="B19" s="10">
        <f t="shared" si="3"/>
        <v>14</v>
      </c>
      <c r="C19" s="1">
        <v>9386</v>
      </c>
      <c r="D19" s="1" t="s">
        <v>45</v>
      </c>
      <c r="E19" s="1" t="s">
        <v>23</v>
      </c>
      <c r="F19" s="18">
        <v>336</v>
      </c>
      <c r="G19" s="18"/>
      <c r="H19" s="18"/>
      <c r="I19" s="18"/>
      <c r="J19" s="18"/>
      <c r="K19" s="6"/>
      <c r="L19" s="14" cm="1">
        <f t="array" ref="L19">(
   SUM(
      LARGE(
         CHOOSE({1;2;3;4;5},F19,G19,H19,I19,J19),
         _xlfn.SEQUENCE(MIN(3,COUNT(F19,G19,H19,I19,J19)))
      )
   )
   + K19
)</f>
        <v>336</v>
      </c>
      <c r="N19">
        <f t="shared" si="4"/>
        <v>336</v>
      </c>
      <c r="O19" t="str">
        <f t="shared" si="5"/>
        <v>0</v>
      </c>
      <c r="P19" t="str">
        <f t="shared" si="6"/>
        <v>0</v>
      </c>
    </row>
    <row r="20" spans="2:17" x14ac:dyDescent="0.35">
      <c r="B20" s="10">
        <f t="shared" si="3"/>
        <v>15</v>
      </c>
      <c r="C20" s="10">
        <v>9040</v>
      </c>
      <c r="D20" s="10" t="s">
        <v>17</v>
      </c>
      <c r="E20" s="10" t="s">
        <v>10</v>
      </c>
      <c r="F20" s="18">
        <v>309</v>
      </c>
      <c r="G20" s="18"/>
      <c r="H20" s="3"/>
      <c r="I20" s="3"/>
      <c r="J20" s="3"/>
      <c r="K20" s="6"/>
      <c r="L20" s="14" cm="1">
        <f t="array" ref="L20">(
   SUM(
      LARGE(
         CHOOSE({1;2;3;4;5},F20,G20,H20,I20,J20),
         _xlfn.SEQUENCE(MIN(3,COUNT(F20,G20,H20,I20,J20)))
      )
   )
   + K20
)</f>
        <v>309</v>
      </c>
      <c r="N20">
        <f t="shared" si="4"/>
        <v>309</v>
      </c>
      <c r="O20" t="str">
        <f t="shared" si="5"/>
        <v>0</v>
      </c>
      <c r="P20" t="str">
        <f t="shared" si="6"/>
        <v>0</v>
      </c>
    </row>
    <row r="21" spans="2:17" x14ac:dyDescent="0.35">
      <c r="B21" s="10">
        <f t="shared" si="3"/>
        <v>16</v>
      </c>
      <c r="C21" s="1">
        <v>10030</v>
      </c>
      <c r="D21" s="1" t="s">
        <v>28</v>
      </c>
      <c r="E21" s="1" t="s">
        <v>29</v>
      </c>
      <c r="F21" s="18">
        <v>284</v>
      </c>
      <c r="G21" s="18"/>
      <c r="H21" s="18"/>
      <c r="I21" s="18"/>
      <c r="J21" s="18"/>
      <c r="K21" s="6"/>
      <c r="L21" s="14" cm="1">
        <f t="array" ref="L21">(
   SUM(
      LARGE(
         CHOOSE({1;2;3;4;5},F21,G21,H21,I21,J21),
         _xlfn.SEQUENCE(MIN(3,COUNT(F21,G21,H21,I21,J21)))
      )
   )
   + K21
)</f>
        <v>284</v>
      </c>
      <c r="N21">
        <f t="shared" si="4"/>
        <v>284</v>
      </c>
      <c r="O21" t="str">
        <f t="shared" si="5"/>
        <v>0</v>
      </c>
      <c r="P21" t="str">
        <f t="shared" si="6"/>
        <v>0</v>
      </c>
    </row>
    <row r="22" spans="2:17" x14ac:dyDescent="0.35">
      <c r="B22" s="10">
        <f t="shared" si="3"/>
        <v>17</v>
      </c>
      <c r="C22" s="11">
        <v>9929</v>
      </c>
      <c r="D22" s="1" t="s">
        <v>61</v>
      </c>
      <c r="E22" s="11" t="s">
        <v>9</v>
      </c>
      <c r="F22" s="11"/>
      <c r="G22" s="11"/>
      <c r="H22" s="11"/>
      <c r="I22" s="11"/>
      <c r="J22" s="11">
        <v>279</v>
      </c>
      <c r="K22" s="6"/>
      <c r="L22" s="14" cm="1">
        <f t="array" ref="L22">(
   SUM(
      LARGE(
         CHOOSE({1;2;3;4;5},F22,G22,H22,I22,J22),
         _xlfn.SEQUENCE(MIN(3,COUNT(F22,G22,H22,I22,J22)))
      )
   )
   + K22
)</f>
        <v>279</v>
      </c>
      <c r="N22">
        <f t="shared" si="4"/>
        <v>279</v>
      </c>
      <c r="O22" t="str">
        <f t="shared" si="5"/>
        <v>0</v>
      </c>
      <c r="P22" t="str">
        <f t="shared" si="6"/>
        <v>0</v>
      </c>
    </row>
    <row r="23" spans="2:17" x14ac:dyDescent="0.35">
      <c r="B23" s="10">
        <f t="shared" si="3"/>
        <v>18</v>
      </c>
      <c r="C23" s="1">
        <v>8074</v>
      </c>
      <c r="D23" s="1" t="s">
        <v>51</v>
      </c>
      <c r="E23" s="1" t="s">
        <v>52</v>
      </c>
      <c r="F23" s="18"/>
      <c r="G23" s="18">
        <v>129</v>
      </c>
      <c r="H23" s="18"/>
      <c r="I23" s="18"/>
      <c r="J23" s="18"/>
      <c r="K23" s="6"/>
      <c r="L23" s="14" cm="1">
        <f t="array" ref="L23">(
   SUM(
      LARGE(
         CHOOSE({1;2;3;4;5},F23,G23,H23,I23,J23),
         _xlfn.SEQUENCE(MIN(3,COUNT(F23,G23,H23,I23,J23)))
      )
   )
   + K23
)</f>
        <v>129</v>
      </c>
    </row>
    <row r="25" spans="2:17" ht="18.5" x14ac:dyDescent="0.45">
      <c r="B25" s="20" t="s">
        <v>54</v>
      </c>
      <c r="C25" s="21"/>
      <c r="D25" s="21"/>
      <c r="E25" s="22"/>
      <c r="F25" s="5">
        <v>1</v>
      </c>
      <c r="G25" s="8">
        <v>2</v>
      </c>
      <c r="H25" s="8">
        <v>3</v>
      </c>
      <c r="I25" s="8">
        <v>4</v>
      </c>
      <c r="J25" s="8">
        <v>5</v>
      </c>
      <c r="K25" s="7"/>
      <c r="L25" s="17"/>
    </row>
    <row r="26" spans="2:17" x14ac:dyDescent="0.35">
      <c r="B26" s="5" t="s">
        <v>26</v>
      </c>
      <c r="C26" s="8" t="s">
        <v>40</v>
      </c>
      <c r="D26" s="8" t="s">
        <v>0</v>
      </c>
      <c r="E26" s="8" t="s">
        <v>41</v>
      </c>
      <c r="F26" s="8" t="s">
        <v>1</v>
      </c>
      <c r="G26" s="8" t="s">
        <v>67</v>
      </c>
      <c r="H26" s="8" t="s">
        <v>69</v>
      </c>
      <c r="I26" s="8" t="s">
        <v>68</v>
      </c>
      <c r="J26" s="8" t="s">
        <v>64</v>
      </c>
      <c r="K26" s="8" t="s">
        <v>2</v>
      </c>
      <c r="L26" s="8" t="s">
        <v>19</v>
      </c>
      <c r="N26">
        <f>IF(COUNT(F27,G27,H27,I27,J27)&gt;=1,LARGE(F27:J27,1),"0")</f>
        <v>316</v>
      </c>
      <c r="O26">
        <f>IF(COUNT(F27:J27)&gt;=2,LARGE(F27:J27,2),"0")</f>
        <v>287</v>
      </c>
      <c r="P26">
        <f>IF(COUNT(F27:J27)&gt;=3,LARGE(F27:J27,3),"0")</f>
        <v>284</v>
      </c>
      <c r="Q26">
        <f>SUM(N26:P26)+K27</f>
        <v>887</v>
      </c>
    </row>
    <row r="27" spans="2:17" x14ac:dyDescent="0.35">
      <c r="B27" s="10">
        <v>1</v>
      </c>
      <c r="C27" s="10">
        <v>10030</v>
      </c>
      <c r="D27" s="10" t="s">
        <v>28</v>
      </c>
      <c r="E27" s="11" t="s">
        <v>29</v>
      </c>
      <c r="F27" s="18">
        <v>284</v>
      </c>
      <c r="G27" s="18"/>
      <c r="H27" s="3"/>
      <c r="I27" s="3">
        <v>316</v>
      </c>
      <c r="J27" s="3">
        <v>287</v>
      </c>
      <c r="K27" s="6"/>
      <c r="L27" s="14" cm="1">
        <f t="array" ref="L27">(
   SUM(
      LARGE(
         CHOOSE({1;2;3;4;5},F27,G27,H27,I27,J27),
         _xlfn.SEQUENCE(MIN(3,COUNT(F27,G27,H27,I27,J27)))
      )
   )
   + K27
)</f>
        <v>887</v>
      </c>
      <c r="N27">
        <f>IF(COUNT(F28,G28,H28,I28,J28)&gt;=1,LARGE(F28:J28,1),"0")</f>
        <v>310</v>
      </c>
      <c r="O27">
        <f>IF(COUNT(F28:J28)&gt;=2,LARGE(F28:J28,2),"0")</f>
        <v>253</v>
      </c>
      <c r="P27" t="str">
        <f>IF(COUNT(F28:J28)&gt;=3,LARGE(F28:J28,3),"0")</f>
        <v>0</v>
      </c>
      <c r="Q27" t="e">
        <f>G28+H28+I28+#REF!</f>
        <v>#REF!</v>
      </c>
    </row>
    <row r="28" spans="2:17" x14ac:dyDescent="0.35">
      <c r="B28" s="10">
        <f t="shared" ref="B28:B32" si="7">+B27+1</f>
        <v>2</v>
      </c>
      <c r="C28" s="10">
        <v>9218</v>
      </c>
      <c r="D28" s="10" t="s">
        <v>66</v>
      </c>
      <c r="E28" s="10" t="s">
        <v>16</v>
      </c>
      <c r="F28" s="18"/>
      <c r="G28" s="18">
        <v>310</v>
      </c>
      <c r="H28" s="18"/>
      <c r="I28" s="18">
        <v>253</v>
      </c>
      <c r="J28" s="18"/>
      <c r="K28" s="6"/>
      <c r="L28" s="14" cm="1">
        <f t="array" ref="L28">(
   SUM(
      LARGE(
         CHOOSE({1;2;3;4;5},F28,G28,H28,I28,J28),
         _xlfn.SEQUENCE(MIN(3,COUNT(F28,G28,H28,I28,J28)))
      )
   )
   + K28
)</f>
        <v>563</v>
      </c>
      <c r="N28">
        <f>IF(COUNT(F29,G29,H29,I29,J29)&gt;=1,LARGE(F29:J29,1),"0")</f>
        <v>306</v>
      </c>
      <c r="O28">
        <f>IF(COUNT(F29:J29)&gt;=2,LARGE(F29:J29,2),"0")</f>
        <v>241</v>
      </c>
      <c r="P28" t="str">
        <f>IF(COUNT(F29:J29)&gt;=3,LARGE(F29:J29,3),"0")</f>
        <v>0</v>
      </c>
      <c r="Q28" t="e">
        <f>G29+I29+J29+#REF!</f>
        <v>#REF!</v>
      </c>
    </row>
    <row r="29" spans="2:17" x14ac:dyDescent="0.35">
      <c r="B29" s="10">
        <f t="shared" si="7"/>
        <v>3</v>
      </c>
      <c r="C29" s="11">
        <v>9475</v>
      </c>
      <c r="D29" s="10" t="s">
        <v>56</v>
      </c>
      <c r="E29" s="11" t="s">
        <v>16</v>
      </c>
      <c r="F29" s="11"/>
      <c r="G29" s="11"/>
      <c r="H29" s="11"/>
      <c r="I29" s="19">
        <v>306</v>
      </c>
      <c r="J29" s="11">
        <v>241</v>
      </c>
      <c r="K29" s="6"/>
      <c r="L29" s="14" cm="1">
        <f t="array" ref="L29">(
   SUM(
      LARGE(
         CHOOSE({1;2;3;4;5},F29,G29,H29,I29,J29),
         _xlfn.SEQUENCE(MIN(3,COUNT(F29,G29,H29,I29,J29)))
      )
   )
   + K29
)</f>
        <v>547</v>
      </c>
    </row>
    <row r="30" spans="2:17" x14ac:dyDescent="0.35">
      <c r="B30" s="10">
        <f t="shared" si="7"/>
        <v>4</v>
      </c>
      <c r="C30" s="11">
        <v>9832</v>
      </c>
      <c r="D30" s="10" t="s">
        <v>57</v>
      </c>
      <c r="E30" s="11" t="s">
        <v>50</v>
      </c>
      <c r="F30" s="11"/>
      <c r="G30" s="11"/>
      <c r="H30" s="11"/>
      <c r="I30" s="19">
        <v>315</v>
      </c>
      <c r="J30" s="11"/>
      <c r="K30" s="6"/>
      <c r="L30" s="14" cm="1">
        <f t="array" ref="L30">(
   SUM(
      LARGE(
         CHOOSE({1;2;3;4;5},F30,G30,H30,I30,J30),
         _xlfn.SEQUENCE(MIN(3,COUNT(F30,G30,H30,I30,J30)))
      )
   )
   + K30
)</f>
        <v>315</v>
      </c>
    </row>
    <row r="31" spans="2:17" x14ac:dyDescent="0.35">
      <c r="B31" s="10">
        <f t="shared" si="7"/>
        <v>5</v>
      </c>
      <c r="C31" s="11">
        <v>10034</v>
      </c>
      <c r="D31" s="10" t="s">
        <v>59</v>
      </c>
      <c r="E31" s="11" t="s">
        <v>9</v>
      </c>
      <c r="F31" s="11"/>
      <c r="G31" s="11"/>
      <c r="H31" s="11"/>
      <c r="I31" s="11"/>
      <c r="J31" s="11">
        <v>260</v>
      </c>
      <c r="K31" s="6"/>
      <c r="L31" s="14" cm="1">
        <f t="array" ref="L31">(
   SUM(
      LARGE(
         CHOOSE({1;2;3;4;5},F31,G31,H31,I31,J31),
         _xlfn.SEQUENCE(MIN(3,COUNT(F31,G31,H31,I31,J31)))
      )
   )
   + K31
)</f>
        <v>260</v>
      </c>
      <c r="N31">
        <f>IF(COUNT(F37,G37,H37,I37,J37)&gt;=1,LARGE(F37:J37,1),"0")</f>
        <v>311</v>
      </c>
      <c r="O31">
        <f>IF(COUNT(F37:J37)&gt;=2,LARGE(F37:J37,2),"0")</f>
        <v>294</v>
      </c>
      <c r="P31">
        <f>IF(COUNT(F37:J37)&gt;=3,LARGE(F37:J37,3),"0")</f>
        <v>275</v>
      </c>
      <c r="Q31">
        <f>SUM(N31:P31)+K37</f>
        <v>880</v>
      </c>
    </row>
    <row r="32" spans="2:17" x14ac:dyDescent="0.35">
      <c r="B32" s="10">
        <f t="shared" si="7"/>
        <v>6</v>
      </c>
      <c r="C32" s="11">
        <v>9631</v>
      </c>
      <c r="D32" s="10" t="s">
        <v>58</v>
      </c>
      <c r="E32" s="11" t="s">
        <v>16</v>
      </c>
      <c r="F32" s="11"/>
      <c r="G32" s="11"/>
      <c r="H32" s="11"/>
      <c r="I32" s="19">
        <v>238</v>
      </c>
      <c r="J32" s="11"/>
      <c r="K32" s="6"/>
      <c r="L32" s="14" cm="1">
        <f t="array" ref="L32">(
   SUM(
      LARGE(
         CHOOSE({1;2;3;4;5},F32,G32,H32,I32,J32),
         _xlfn.SEQUENCE(MIN(3,COUNT(F32,G32,H32,I32,J32)))
      )
   )
   + K32
)</f>
        <v>238</v>
      </c>
      <c r="N32">
        <f>IF(COUNT(F38,G38,H38,I38,J38)&gt;=1,LARGE(F38:J38,1),"0")</f>
        <v>332</v>
      </c>
      <c r="O32">
        <f>IF(COUNT(F38:J38)&gt;=2,LARGE(F38:J38,2),"0")</f>
        <v>302</v>
      </c>
      <c r="P32" t="str">
        <f>IF(COUNT(F38:J38)&gt;=3,LARGE(F38:J38,3),"0")</f>
        <v>0</v>
      </c>
      <c r="Q32">
        <f>SUM(N32:P32)+K38</f>
        <v>634</v>
      </c>
    </row>
    <row r="33" spans="2:17" x14ac:dyDescent="0.35">
      <c r="N33">
        <f>IF(COUNT(F39,G39,H39,I39,J39)&gt;=1,LARGE(F39:J39,1),"0")</f>
        <v>322</v>
      </c>
      <c r="O33">
        <f>IF(COUNT(F39:J39)&gt;=2,LARGE(F39:J39,2),"0")</f>
        <v>296</v>
      </c>
      <c r="P33" t="str">
        <f>IF(COUNT(F39:J39)&gt;=3,LARGE(F39:J39,3),"0")</f>
        <v>0</v>
      </c>
      <c r="Q33">
        <f>SUM(N33:P33)+K39</f>
        <v>618</v>
      </c>
    </row>
    <row r="34" spans="2:17" x14ac:dyDescent="0.35">
      <c r="N34">
        <f>IF(COUNT(F40,G40,H40,I40,J40)&gt;=1,LARGE(F40:J40,1),"0")</f>
        <v>319</v>
      </c>
      <c r="O34">
        <f>IF(COUNT(F40:J40)&gt;=2,LARGE(F40:J40,2),"0")</f>
        <v>298</v>
      </c>
      <c r="P34" t="str">
        <f>IF(COUNT(F40:J40)&gt;=3,LARGE(F40:J40,3),"0")</f>
        <v>0</v>
      </c>
      <c r="Q34">
        <f>SUM(N34:P34)+K40</f>
        <v>617</v>
      </c>
    </row>
    <row r="35" spans="2:17" ht="18.5" x14ac:dyDescent="0.45">
      <c r="B35" s="20" t="s">
        <v>55</v>
      </c>
      <c r="C35" s="21"/>
      <c r="D35" s="21"/>
      <c r="E35" s="22"/>
      <c r="F35" s="5">
        <v>1</v>
      </c>
      <c r="G35" s="8">
        <v>2</v>
      </c>
      <c r="H35" s="8">
        <v>3</v>
      </c>
      <c r="I35" s="8">
        <v>4</v>
      </c>
      <c r="J35" s="8">
        <v>5</v>
      </c>
      <c r="K35" s="7"/>
      <c r="L35" s="17"/>
    </row>
    <row r="36" spans="2:17" x14ac:dyDescent="0.35">
      <c r="B36" s="5" t="s">
        <v>26</v>
      </c>
      <c r="C36" s="8" t="s">
        <v>40</v>
      </c>
      <c r="D36" s="8" t="s">
        <v>0</v>
      </c>
      <c r="E36" s="8" t="s">
        <v>41</v>
      </c>
      <c r="F36" s="8" t="s">
        <v>1</v>
      </c>
      <c r="G36" s="8" t="s">
        <v>67</v>
      </c>
      <c r="H36" s="8" t="s">
        <v>69</v>
      </c>
      <c r="I36" s="8" t="s">
        <v>68</v>
      </c>
      <c r="J36" s="8" t="s">
        <v>64</v>
      </c>
      <c r="K36" s="8" t="s">
        <v>2</v>
      </c>
      <c r="L36" s="8" t="s">
        <v>19</v>
      </c>
    </row>
    <row r="37" spans="2:17" x14ac:dyDescent="0.35">
      <c r="B37" s="10">
        <v>1</v>
      </c>
      <c r="C37" s="10">
        <v>9389</v>
      </c>
      <c r="D37" s="10" t="s">
        <v>32</v>
      </c>
      <c r="E37" s="10" t="s">
        <v>13</v>
      </c>
      <c r="F37" s="3"/>
      <c r="G37" s="3">
        <v>294</v>
      </c>
      <c r="H37" s="3"/>
      <c r="I37" s="3">
        <v>311</v>
      </c>
      <c r="J37" s="3">
        <v>275</v>
      </c>
      <c r="K37" s="6"/>
      <c r="L37" s="14" cm="1">
        <f t="array" ref="L37">(
   SUM(
      LARGE(
         CHOOSE({1;2;3;4;5},F37,G37,H37,I37,J37),
         _xlfn.SEQUENCE(MIN(3,COUNT(F37,G37,H37,I37,J37)))
      )
   )
   + K37
)</f>
        <v>880</v>
      </c>
    </row>
    <row r="38" spans="2:17" x14ac:dyDescent="0.35">
      <c r="B38" s="10">
        <f t="shared" ref="B38:B42" si="8">+B37+1</f>
        <v>2</v>
      </c>
      <c r="C38" s="10">
        <v>7138</v>
      </c>
      <c r="D38" s="10" t="s">
        <v>11</v>
      </c>
      <c r="E38" s="10" t="s">
        <v>12</v>
      </c>
      <c r="F38" s="18"/>
      <c r="G38" s="3">
        <v>302</v>
      </c>
      <c r="H38" s="3"/>
      <c r="I38" s="3"/>
      <c r="J38" s="3">
        <v>332</v>
      </c>
      <c r="K38" s="6"/>
      <c r="L38" s="14" cm="1">
        <f t="array" ref="L38">(
   SUM(
      LARGE(
         CHOOSE({1;2;3;4;5},F38,G38,H38,I38,J38),
         _xlfn.SEQUENCE(MIN(3,COUNT(F38,G38,H38,I38,J38)))
      )
   )
   + K38
)</f>
        <v>634</v>
      </c>
    </row>
    <row r="39" spans="2:17" x14ac:dyDescent="0.35">
      <c r="B39" s="10">
        <f t="shared" si="8"/>
        <v>3</v>
      </c>
      <c r="C39" s="10">
        <v>7164</v>
      </c>
      <c r="D39" s="10" t="s">
        <v>31</v>
      </c>
      <c r="E39" s="11" t="s">
        <v>12</v>
      </c>
      <c r="F39" s="18"/>
      <c r="G39" s="18">
        <v>296</v>
      </c>
      <c r="H39" s="3"/>
      <c r="I39" s="3"/>
      <c r="J39" s="3">
        <v>322</v>
      </c>
      <c r="K39" s="6"/>
      <c r="L39" s="14" cm="1">
        <f t="array" ref="L39">(
   SUM(
      LARGE(
         CHOOSE({1;2;3;4;5},F39,G39,H39,I39,J39),
         _xlfn.SEQUENCE(MIN(3,COUNT(F39,G39,H39,I39,J39)))
      )
   )
   + K39
)</f>
        <v>618</v>
      </c>
    </row>
    <row r="40" spans="2:17" x14ac:dyDescent="0.35">
      <c r="B40" s="10">
        <f t="shared" si="8"/>
        <v>4</v>
      </c>
      <c r="C40" s="10">
        <v>7102</v>
      </c>
      <c r="D40" s="10" t="s">
        <v>20</v>
      </c>
      <c r="E40" s="10" t="s">
        <v>12</v>
      </c>
      <c r="F40" s="18"/>
      <c r="G40" s="3">
        <v>298</v>
      </c>
      <c r="H40" s="3"/>
      <c r="I40" s="3"/>
      <c r="J40" s="3">
        <v>319</v>
      </c>
      <c r="K40" s="6"/>
      <c r="L40" s="14" cm="1">
        <f t="array" ref="L40">(
   SUM(
      LARGE(
         CHOOSE({1;2;3;4;5},F40,G40,H40,I40,J40),
         _xlfn.SEQUENCE(MIN(3,COUNT(F40,G40,H40,I40,J40)))
      )
   )
   + K40
)</f>
        <v>617</v>
      </c>
    </row>
    <row r="41" spans="2:17" x14ac:dyDescent="0.35">
      <c r="B41" s="10">
        <f t="shared" si="8"/>
        <v>5</v>
      </c>
      <c r="C41" s="11">
        <v>9494</v>
      </c>
      <c r="D41" s="10" t="s">
        <v>63</v>
      </c>
      <c r="E41" s="11" t="s">
        <v>9</v>
      </c>
      <c r="F41" s="11"/>
      <c r="G41" s="11"/>
      <c r="H41" s="11"/>
      <c r="I41" s="11"/>
      <c r="J41" s="3">
        <v>78</v>
      </c>
      <c r="K41" s="6"/>
      <c r="L41" s="14" cm="1">
        <f t="array" ref="L41">(
   SUM(
      LARGE(
         CHOOSE({1;2;3;4;5},F41,G41,H41,I41,J41),
         _xlfn.SEQUENCE(MIN(3,COUNT(F41,G41,H41,I41,J41)))
      )
   )
   + K41
)</f>
        <v>78</v>
      </c>
    </row>
    <row r="42" spans="2:17" x14ac:dyDescent="0.35">
      <c r="B42" s="10">
        <f t="shared" si="8"/>
        <v>6</v>
      </c>
      <c r="C42" s="11">
        <v>9219</v>
      </c>
      <c r="D42" s="11" t="s">
        <v>70</v>
      </c>
      <c r="E42" s="10" t="s">
        <v>16</v>
      </c>
      <c r="F42" s="11"/>
      <c r="G42" s="11">
        <v>239</v>
      </c>
      <c r="H42" s="11"/>
      <c r="I42" s="11"/>
      <c r="J42" s="11"/>
      <c r="K42" s="6"/>
      <c r="L42" s="14" cm="1">
        <f t="array" ref="L42">(
   SUM(
      LARGE(
         CHOOSE({1;2;3;4;5},F42,G42,H42,I42,J42),
         _xlfn.SEQUENCE(MIN(3,COUNT(F42,G42,H42,I42,J42)))
      )
   )
   + K42
)</f>
        <v>239</v>
      </c>
    </row>
  </sheetData>
  <mergeCells count="4">
    <mergeCell ref="B35:E35"/>
    <mergeCell ref="B1:L3"/>
    <mergeCell ref="B4:E4"/>
    <mergeCell ref="B25:E25"/>
  </mergeCells>
  <conditionalFormatting sqref="F7:J23">
    <cfRule type="containsBlanks" dxfId="2" priority="4">
      <formula>LEN(TRIM(F7))=0</formula>
    </cfRule>
  </conditionalFormatting>
  <conditionalFormatting sqref="F27:J32">
    <cfRule type="containsBlanks" dxfId="1" priority="3">
      <formula>LEN(TRIM(F27))=0</formula>
    </cfRule>
  </conditionalFormatting>
  <conditionalFormatting sqref="F37:J42">
    <cfRule type="containsBlanks" dxfId="0" priority="1">
      <formula>LEN(TRIM(F37))=0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PISTOLA 11.25mm</vt:lpstr>
      <vt:lpstr>PISTOLA 9mm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rosen</dc:creator>
  <cp:lastModifiedBy>Federación Argentina de Tiro</cp:lastModifiedBy>
  <dcterms:created xsi:type="dcterms:W3CDTF">2024-04-30T15:32:56Z</dcterms:created>
  <dcterms:modified xsi:type="dcterms:W3CDTF">2025-10-31T19:54:13Z</dcterms:modified>
</cp:coreProperties>
</file>