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C:\Users\Tomas\Downloads\"/>
    </mc:Choice>
  </mc:AlternateContent>
  <xr:revisionPtr revIDLastSave="0" documentId="8_{E0469B0B-D02A-4555-957D-8F87DE35EF6A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PISTOLA DE AIRE" sheetId="1" r:id="rId1"/>
    <sheet name="RIFLE DE AIRE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51" i="2" l="1"/>
  <c r="M52" i="2"/>
  <c r="R106" i="2"/>
  <c r="Q106" i="2"/>
  <c r="P106" i="2"/>
  <c r="R102" i="2"/>
  <c r="Q102" i="2"/>
  <c r="P102" i="2"/>
  <c r="R50" i="2"/>
  <c r="Q50" i="2"/>
  <c r="P50" i="2"/>
  <c r="M50" i="2"/>
  <c r="R99" i="2"/>
  <c r="Q99" i="2"/>
  <c r="P99" i="2"/>
  <c r="M99" i="2"/>
  <c r="M98" i="2"/>
  <c r="R97" i="2"/>
  <c r="Q97" i="2"/>
  <c r="P97" i="2"/>
  <c r="M97" i="2"/>
  <c r="R96" i="2"/>
  <c r="Q96" i="2"/>
  <c r="P96" i="2"/>
  <c r="M96" i="2"/>
  <c r="R95" i="2"/>
  <c r="Q95" i="2"/>
  <c r="P95" i="2"/>
  <c r="M95" i="2"/>
  <c r="R94" i="2"/>
  <c r="Q94" i="2"/>
  <c r="P94" i="2"/>
  <c r="M94" i="2"/>
  <c r="R93" i="2"/>
  <c r="Q93" i="2"/>
  <c r="P93" i="2"/>
  <c r="M93" i="2"/>
  <c r="R92" i="2"/>
  <c r="Q92" i="2"/>
  <c r="P92" i="2"/>
  <c r="M92" i="2"/>
  <c r="R91" i="2"/>
  <c r="Q91" i="2"/>
  <c r="P91" i="2"/>
  <c r="M91" i="2"/>
  <c r="R90" i="2"/>
  <c r="Q90" i="2"/>
  <c r="P90" i="2"/>
  <c r="M90" i="2"/>
  <c r="R89" i="2"/>
  <c r="Q89" i="2"/>
  <c r="P89" i="2"/>
  <c r="M89" i="2"/>
  <c r="R88" i="2"/>
  <c r="Q88" i="2"/>
  <c r="P88" i="2"/>
  <c r="M88" i="2"/>
  <c r="R84" i="2"/>
  <c r="Q84" i="2"/>
  <c r="P84" i="2"/>
  <c r="M84" i="2"/>
  <c r="M83" i="2"/>
  <c r="M82" i="2"/>
  <c r="R81" i="2"/>
  <c r="Q81" i="2"/>
  <c r="P81" i="2"/>
  <c r="M81" i="2"/>
  <c r="R80" i="2"/>
  <c r="Q80" i="2"/>
  <c r="P80" i="2"/>
  <c r="M80" i="2"/>
  <c r="R79" i="2"/>
  <c r="Q79" i="2"/>
  <c r="P79" i="2"/>
  <c r="M79" i="2"/>
  <c r="R78" i="2"/>
  <c r="Q78" i="2"/>
  <c r="P78" i="2"/>
  <c r="M78" i="2"/>
  <c r="R77" i="2"/>
  <c r="Q77" i="2"/>
  <c r="P77" i="2"/>
  <c r="M77" i="2"/>
  <c r="R76" i="2"/>
  <c r="Q76" i="2"/>
  <c r="P76" i="2"/>
  <c r="M76" i="2"/>
  <c r="R75" i="2"/>
  <c r="Q75" i="2"/>
  <c r="P75" i="2"/>
  <c r="M75" i="2"/>
  <c r="R74" i="2"/>
  <c r="Q74" i="2"/>
  <c r="P74" i="2"/>
  <c r="M74" i="2"/>
  <c r="R73" i="2"/>
  <c r="Q73" i="2"/>
  <c r="P73" i="2"/>
  <c r="M73" i="2"/>
  <c r="R72" i="2"/>
  <c r="Q72" i="2"/>
  <c r="P72" i="2"/>
  <c r="M72" i="2"/>
  <c r="R71" i="2"/>
  <c r="Q71" i="2"/>
  <c r="P71" i="2"/>
  <c r="M71" i="2"/>
  <c r="R70" i="2"/>
  <c r="Q70" i="2"/>
  <c r="P70" i="2"/>
  <c r="M70" i="2"/>
  <c r="R69" i="2"/>
  <c r="Q69" i="2"/>
  <c r="P69" i="2"/>
  <c r="M69" i="2"/>
  <c r="R68" i="2"/>
  <c r="Q68" i="2"/>
  <c r="P68" i="2"/>
  <c r="M68" i="2"/>
  <c r="R67" i="2"/>
  <c r="Q67" i="2"/>
  <c r="P67" i="2"/>
  <c r="M67" i="2"/>
  <c r="R66" i="2"/>
  <c r="Q66" i="2"/>
  <c r="P66" i="2"/>
  <c r="M66" i="2"/>
  <c r="R65" i="2"/>
  <c r="Q65" i="2"/>
  <c r="P65" i="2"/>
  <c r="M65" i="2"/>
  <c r="R64" i="2"/>
  <c r="Q64" i="2"/>
  <c r="P64" i="2"/>
  <c r="M64" i="2"/>
  <c r="R63" i="2"/>
  <c r="Q63" i="2"/>
  <c r="P63" i="2"/>
  <c r="M63" i="2"/>
  <c r="R62" i="2"/>
  <c r="Q62" i="2"/>
  <c r="P62" i="2"/>
  <c r="M62" i="2"/>
  <c r="R61" i="2"/>
  <c r="Q61" i="2"/>
  <c r="P61" i="2"/>
  <c r="M61" i="2"/>
  <c r="R60" i="2"/>
  <c r="Q60" i="2"/>
  <c r="P60" i="2"/>
  <c r="M60" i="2"/>
  <c r="R59" i="2"/>
  <c r="Q59" i="2"/>
  <c r="P59" i="2"/>
  <c r="M59" i="2"/>
  <c r="R58" i="2"/>
  <c r="Q58" i="2"/>
  <c r="P58" i="2"/>
  <c r="M58" i="2"/>
  <c r="R57" i="2"/>
  <c r="Q57" i="2"/>
  <c r="P57" i="2"/>
  <c r="M57" i="2"/>
  <c r="R56" i="2"/>
  <c r="Q56" i="2"/>
  <c r="P56" i="2"/>
  <c r="M56" i="2"/>
  <c r="R46" i="2"/>
  <c r="Q46" i="2"/>
  <c r="P46" i="2"/>
  <c r="M46" i="2"/>
  <c r="M45" i="2"/>
  <c r="M44" i="2"/>
  <c r="R43" i="2"/>
  <c r="Q43" i="2"/>
  <c r="P43" i="2"/>
  <c r="M43" i="2"/>
  <c r="M42" i="2"/>
  <c r="R41" i="2"/>
  <c r="Q41" i="2"/>
  <c r="P41" i="2"/>
  <c r="M41" i="2"/>
  <c r="R40" i="2"/>
  <c r="Q40" i="2"/>
  <c r="P40" i="2"/>
  <c r="M40" i="2"/>
  <c r="R39" i="2"/>
  <c r="Q39" i="2"/>
  <c r="P39" i="2"/>
  <c r="M39" i="2"/>
  <c r="R38" i="2"/>
  <c r="Q38" i="2"/>
  <c r="P38" i="2"/>
  <c r="M38" i="2"/>
  <c r="R37" i="2"/>
  <c r="Q37" i="2"/>
  <c r="P37" i="2"/>
  <c r="M37" i="2"/>
  <c r="R36" i="2"/>
  <c r="Q36" i="2"/>
  <c r="P36" i="2"/>
  <c r="M36" i="2"/>
  <c r="R35" i="2"/>
  <c r="Q35" i="2"/>
  <c r="P35" i="2"/>
  <c r="M35" i="2"/>
  <c r="R34" i="2"/>
  <c r="Q34" i="2"/>
  <c r="P34" i="2"/>
  <c r="M34" i="2"/>
  <c r="R33" i="2"/>
  <c r="Q33" i="2"/>
  <c r="P33" i="2"/>
  <c r="M33" i="2"/>
  <c r="R32" i="2"/>
  <c r="Q32" i="2"/>
  <c r="P32" i="2"/>
  <c r="M32" i="2"/>
  <c r="R31" i="2"/>
  <c r="Q31" i="2"/>
  <c r="P31" i="2"/>
  <c r="M31" i="2"/>
  <c r="R30" i="2"/>
  <c r="Q30" i="2"/>
  <c r="P30" i="2"/>
  <c r="M30" i="2"/>
  <c r="R26" i="2"/>
  <c r="Q26" i="2"/>
  <c r="P26" i="2"/>
  <c r="M26" i="2"/>
  <c r="R25" i="2"/>
  <c r="Q25" i="2"/>
  <c r="P25" i="2"/>
  <c r="M25" i="2"/>
  <c r="M24" i="2"/>
  <c r="R23" i="2"/>
  <c r="Q23" i="2"/>
  <c r="P23" i="2"/>
  <c r="M23" i="2"/>
  <c r="R22" i="2"/>
  <c r="Q22" i="2"/>
  <c r="P22" i="2"/>
  <c r="M22" i="2"/>
  <c r="R21" i="2"/>
  <c r="Q21" i="2"/>
  <c r="P21" i="2"/>
  <c r="M21" i="2"/>
  <c r="R20" i="2"/>
  <c r="Q20" i="2"/>
  <c r="P20" i="2"/>
  <c r="M20" i="2"/>
  <c r="R19" i="2"/>
  <c r="Q19" i="2"/>
  <c r="P19" i="2"/>
  <c r="M19" i="2"/>
  <c r="R18" i="2"/>
  <c r="Q18" i="2"/>
  <c r="P18" i="2"/>
  <c r="M18" i="2"/>
  <c r="R17" i="2"/>
  <c r="Q17" i="2"/>
  <c r="P17" i="2"/>
  <c r="M17" i="2"/>
  <c r="R16" i="2"/>
  <c r="Q16" i="2"/>
  <c r="P16" i="2"/>
  <c r="M16" i="2"/>
  <c r="R15" i="2"/>
  <c r="Q15" i="2"/>
  <c r="P15" i="2"/>
  <c r="M15" i="2"/>
  <c r="R14" i="2"/>
  <c r="Q14" i="2"/>
  <c r="P14" i="2"/>
  <c r="M14" i="2"/>
  <c r="R13" i="2"/>
  <c r="Q13" i="2"/>
  <c r="P13" i="2"/>
  <c r="M13" i="2"/>
  <c r="R12" i="2"/>
  <c r="Q12" i="2"/>
  <c r="P12" i="2"/>
  <c r="M12" i="2"/>
  <c r="R11" i="2"/>
  <c r="Q11" i="2"/>
  <c r="P11" i="2"/>
  <c r="M11" i="2"/>
  <c r="R10" i="2"/>
  <c r="Q10" i="2"/>
  <c r="P10" i="2"/>
  <c r="M10" i="2"/>
  <c r="R9" i="2"/>
  <c r="Q9" i="2"/>
  <c r="P9" i="2"/>
  <c r="M9" i="2"/>
  <c r="R8" i="2"/>
  <c r="Q8" i="2"/>
  <c r="P8" i="2"/>
  <c r="M8" i="2"/>
  <c r="R7" i="2"/>
  <c r="Q7" i="2"/>
  <c r="P7" i="2"/>
  <c r="M7" i="2"/>
  <c r="R6" i="2"/>
  <c r="Q6" i="2"/>
  <c r="P6" i="2"/>
  <c r="M6" i="2"/>
  <c r="S60" i="2" l="1"/>
  <c r="S68" i="2"/>
  <c r="S70" i="2"/>
  <c r="S88" i="2"/>
  <c r="S102" i="2"/>
  <c r="M103" i="2" s="1"/>
  <c r="S90" i="2"/>
  <c r="S92" i="2"/>
  <c r="S96" i="2"/>
  <c r="S80" i="2"/>
  <c r="S99" i="2"/>
  <c r="S41" i="2"/>
  <c r="S84" i="2"/>
  <c r="S43" i="2"/>
  <c r="S33" i="2"/>
  <c r="S50" i="2"/>
  <c r="S73" i="2"/>
  <c r="S81" i="2"/>
  <c r="S11" i="2"/>
  <c r="S37" i="2"/>
  <c r="S39" i="2"/>
  <c r="S62" i="2"/>
  <c r="S76" i="2"/>
  <c r="S31" i="2"/>
  <c r="S78" i="2"/>
  <c r="S12" i="2"/>
  <c r="S14" i="2"/>
  <c r="S16" i="2"/>
  <c r="S20" i="2"/>
  <c r="S10" i="2"/>
  <c r="S18" i="2"/>
  <c r="S63" i="2"/>
  <c r="S67" i="2"/>
  <c r="S95" i="2"/>
  <c r="S8" i="2"/>
  <c r="S26" i="2"/>
  <c r="S35" i="2"/>
  <c r="S65" i="2"/>
  <c r="S69" i="2"/>
  <c r="S56" i="2"/>
  <c r="S58" i="2"/>
  <c r="S71" i="2"/>
  <c r="S75" i="2"/>
  <c r="S94" i="2"/>
  <c r="S7" i="2"/>
  <c r="S9" i="2"/>
  <c r="S25" i="2"/>
  <c r="S30" i="2"/>
  <c r="S77" i="2"/>
  <c r="S13" i="2"/>
  <c r="S15" i="2"/>
  <c r="S22" i="2"/>
  <c r="S32" i="2"/>
  <c r="S64" i="2"/>
  <c r="S66" i="2"/>
  <c r="S79" i="2"/>
  <c r="S89" i="2"/>
  <c r="S17" i="2"/>
  <c r="S34" i="2"/>
  <c r="S36" i="2"/>
  <c r="S38" i="2"/>
  <c r="S40" i="2"/>
  <c r="S91" i="2"/>
  <c r="S21" i="2"/>
  <c r="S23" i="2"/>
  <c r="S46" i="2"/>
  <c r="S59" i="2"/>
  <c r="S72" i="2"/>
  <c r="S74" i="2"/>
  <c r="S93" i="2"/>
  <c r="S106" i="2"/>
  <c r="M107" i="2" s="1"/>
  <c r="S6" i="2"/>
  <c r="S19" i="2"/>
  <c r="S57" i="2"/>
  <c r="S61" i="2"/>
  <c r="S97" i="2"/>
  <c r="M71" i="1" l="1"/>
  <c r="M76" i="1"/>
  <c r="M82" i="1"/>
  <c r="M80" i="1"/>
  <c r="M54" i="1"/>
  <c r="M40" i="1"/>
  <c r="M43" i="1"/>
  <c r="M47" i="1" l="1"/>
  <c r="M49" i="1"/>
  <c r="M17" i="1"/>
  <c r="M15" i="1"/>
  <c r="M24" i="1"/>
  <c r="M16" i="1"/>
  <c r="M22" i="1"/>
  <c r="M20" i="1"/>
  <c r="M21" i="1"/>
  <c r="M23" i="1"/>
  <c r="M32" i="1"/>
  <c r="M33" i="1"/>
  <c r="M35" i="1"/>
  <c r="M18" i="1"/>
  <c r="M36" i="1"/>
  <c r="M25" i="1"/>
  <c r="M37" i="1"/>
  <c r="M26" i="1"/>
  <c r="M38" i="1"/>
  <c r="M41" i="1"/>
  <c r="M28" i="1"/>
  <c r="M44" i="1"/>
  <c r="M45" i="1"/>
  <c r="M30" i="1"/>
  <c r="M46" i="1"/>
  <c r="M31" i="1"/>
  <c r="M39" i="1"/>
  <c r="M48" i="1"/>
  <c r="M50" i="1"/>
  <c r="M51" i="1"/>
  <c r="M52" i="1"/>
  <c r="M53" i="1"/>
  <c r="M55" i="1"/>
  <c r="M27" i="1"/>
  <c r="M42" i="1"/>
  <c r="M29" i="1"/>
  <c r="M34" i="1"/>
  <c r="M19" i="1"/>
  <c r="M65" i="1"/>
  <c r="M60" i="1"/>
  <c r="M73" i="1"/>
  <c r="M74" i="1"/>
  <c r="M62" i="1" l="1"/>
  <c r="M63" i="1"/>
  <c r="M64" i="1"/>
  <c r="M68" i="1"/>
  <c r="M69" i="1"/>
  <c r="M59" i="1"/>
  <c r="M70" i="1"/>
  <c r="M72" i="1"/>
  <c r="M67" i="1"/>
  <c r="M66" i="1"/>
  <c r="M75" i="1"/>
  <c r="M61" i="1"/>
  <c r="M105" i="1"/>
  <c r="M102" i="1"/>
  <c r="M104" i="1"/>
  <c r="M103" i="1"/>
  <c r="O64" i="1"/>
  <c r="P64" i="1"/>
  <c r="Q64" i="1"/>
  <c r="O63" i="1"/>
  <c r="P63" i="1"/>
  <c r="Q63" i="1"/>
  <c r="O9" i="1"/>
  <c r="P9" i="1"/>
  <c r="Q9" i="1"/>
  <c r="O8" i="1"/>
  <c r="P8" i="1"/>
  <c r="Q8" i="1"/>
  <c r="O10" i="1"/>
  <c r="P10" i="1"/>
  <c r="Q10" i="1"/>
  <c r="O11" i="1"/>
  <c r="P11" i="1"/>
  <c r="Q11" i="1"/>
  <c r="O43" i="1"/>
  <c r="P43" i="1"/>
  <c r="Q43" i="1"/>
  <c r="O29" i="1"/>
  <c r="P29" i="1"/>
  <c r="Q29" i="1"/>
  <c r="O19" i="1"/>
  <c r="P19" i="1"/>
  <c r="Q19" i="1"/>
  <c r="O20" i="1"/>
  <c r="P20" i="1"/>
  <c r="Q20" i="1"/>
  <c r="O48" i="1"/>
  <c r="P48" i="1"/>
  <c r="Q48" i="1"/>
  <c r="O16" i="1"/>
  <c r="P16" i="1"/>
  <c r="Q16" i="1"/>
  <c r="O22" i="1"/>
  <c r="P22" i="1"/>
  <c r="Q22" i="1"/>
  <c r="O47" i="1"/>
  <c r="P47" i="1"/>
  <c r="Q47" i="1"/>
  <c r="O27" i="1"/>
  <c r="P27" i="1"/>
  <c r="Q27" i="1"/>
  <c r="O36" i="1"/>
  <c r="P36" i="1"/>
  <c r="Q36" i="1"/>
  <c r="O37" i="1"/>
  <c r="P37" i="1"/>
  <c r="Q37" i="1"/>
  <c r="O38" i="1"/>
  <c r="P38" i="1"/>
  <c r="Q38" i="1"/>
  <c r="O35" i="1"/>
  <c r="P35" i="1"/>
  <c r="Q35" i="1"/>
  <c r="O39" i="1"/>
  <c r="P39" i="1"/>
  <c r="Q39" i="1"/>
  <c r="O44" i="1"/>
  <c r="P44" i="1"/>
  <c r="Q44" i="1"/>
  <c r="O17" i="1"/>
  <c r="P17" i="1"/>
  <c r="Q17" i="1"/>
  <c r="O50" i="1"/>
  <c r="P50" i="1"/>
  <c r="Q50" i="1"/>
  <c r="O40" i="1"/>
  <c r="P40" i="1"/>
  <c r="Q40" i="1"/>
  <c r="O33" i="1"/>
  <c r="P33" i="1"/>
  <c r="Q33" i="1"/>
  <c r="O32" i="1"/>
  <c r="P32" i="1"/>
  <c r="Q32" i="1"/>
  <c r="O42" i="1"/>
  <c r="P42" i="1"/>
  <c r="Q42" i="1"/>
  <c r="O21" i="1"/>
  <c r="P21" i="1"/>
  <c r="Q21" i="1"/>
  <c r="O23" i="1"/>
  <c r="P23" i="1"/>
  <c r="Q23" i="1"/>
  <c r="O24" i="1"/>
  <c r="P24" i="1"/>
  <c r="Q24" i="1"/>
  <c r="O30" i="1"/>
  <c r="P30" i="1"/>
  <c r="Q30" i="1"/>
  <c r="O46" i="1"/>
  <c r="P46" i="1"/>
  <c r="Q46" i="1"/>
  <c r="O45" i="1"/>
  <c r="P45" i="1"/>
  <c r="Q45" i="1"/>
  <c r="O18" i="1"/>
  <c r="P18" i="1"/>
  <c r="Q18" i="1"/>
  <c r="O31" i="1"/>
  <c r="P31" i="1"/>
  <c r="Q31" i="1"/>
  <c r="O34" i="1"/>
  <c r="P34" i="1"/>
  <c r="Q34" i="1"/>
  <c r="O25" i="1"/>
  <c r="P25" i="1"/>
  <c r="Q25" i="1"/>
  <c r="O26" i="1"/>
  <c r="P26" i="1"/>
  <c r="Q26" i="1"/>
  <c r="O41" i="1"/>
  <c r="P41" i="1"/>
  <c r="Q41" i="1"/>
  <c r="O28" i="1"/>
  <c r="P28" i="1"/>
  <c r="Q28" i="1"/>
  <c r="O49" i="1"/>
  <c r="P49" i="1"/>
  <c r="Q49" i="1"/>
  <c r="O15" i="1"/>
  <c r="P15" i="1"/>
  <c r="Q15" i="1"/>
  <c r="O59" i="1"/>
  <c r="P59" i="1"/>
  <c r="Q59" i="1"/>
  <c r="O60" i="1"/>
  <c r="P60" i="1"/>
  <c r="Q60" i="1"/>
  <c r="O61" i="1"/>
  <c r="P61" i="1"/>
  <c r="Q61" i="1"/>
  <c r="O62" i="1"/>
  <c r="P62" i="1"/>
  <c r="Q62" i="1"/>
  <c r="O70" i="1"/>
  <c r="P70" i="1"/>
  <c r="Q70" i="1"/>
  <c r="O80" i="1"/>
  <c r="P80" i="1"/>
  <c r="Q80" i="1"/>
  <c r="O83" i="1"/>
  <c r="P83" i="1"/>
  <c r="Q83" i="1"/>
  <c r="O81" i="1"/>
  <c r="P81" i="1"/>
  <c r="Q81" i="1"/>
  <c r="O82" i="1"/>
  <c r="P82" i="1"/>
  <c r="Q82" i="1"/>
  <c r="O84" i="1"/>
  <c r="P84" i="1"/>
  <c r="Q84" i="1"/>
  <c r="O86" i="1"/>
  <c r="P86" i="1"/>
  <c r="Q86" i="1"/>
  <c r="O85" i="1"/>
  <c r="P85" i="1"/>
  <c r="Q85" i="1"/>
  <c r="O90" i="1"/>
  <c r="P90" i="1"/>
  <c r="Q90" i="1"/>
  <c r="O91" i="1"/>
  <c r="P91" i="1"/>
  <c r="Q91" i="1"/>
  <c r="O92" i="1"/>
  <c r="P92" i="1"/>
  <c r="Q92" i="1"/>
  <c r="O93" i="1"/>
  <c r="P93" i="1"/>
  <c r="Q93" i="1"/>
  <c r="O94" i="1"/>
  <c r="P94" i="1"/>
  <c r="Q94" i="1"/>
  <c r="O95" i="1"/>
  <c r="P95" i="1"/>
  <c r="Q95" i="1"/>
  <c r="O97" i="1"/>
  <c r="P97" i="1"/>
  <c r="Q97" i="1"/>
  <c r="O96" i="1"/>
  <c r="P96" i="1"/>
  <c r="Q96" i="1"/>
  <c r="O105" i="1"/>
  <c r="P105" i="1"/>
  <c r="Q105" i="1"/>
  <c r="O104" i="1"/>
  <c r="P104" i="1"/>
  <c r="Q104" i="1"/>
  <c r="Q7" i="1"/>
  <c r="P7" i="1"/>
  <c r="O7" i="1"/>
  <c r="R37" i="1" l="1"/>
  <c r="R64" i="1"/>
  <c r="R36" i="1"/>
  <c r="R29" i="1"/>
  <c r="R63" i="1"/>
  <c r="R85" i="1"/>
  <c r="R17" i="1"/>
  <c r="R91" i="1"/>
  <c r="R80" i="1"/>
  <c r="R81" i="1"/>
  <c r="R84" i="1"/>
  <c r="R60" i="1"/>
  <c r="R62" i="1"/>
  <c r="R59" i="1"/>
  <c r="R23" i="1"/>
  <c r="R32" i="1"/>
  <c r="R31" i="1"/>
  <c r="R18" i="1"/>
  <c r="R15" i="1"/>
  <c r="R22" i="1"/>
  <c r="R34" i="1"/>
  <c r="R38" i="1"/>
  <c r="R20" i="1"/>
  <c r="R26" i="1"/>
  <c r="R21" i="1"/>
  <c r="R27" i="1"/>
  <c r="R43" i="1"/>
  <c r="R28" i="1"/>
  <c r="R24" i="1"/>
  <c r="R39" i="1"/>
  <c r="R16" i="1"/>
  <c r="R19" i="1"/>
  <c r="R42" i="1"/>
  <c r="R40" i="1"/>
  <c r="R47" i="1"/>
  <c r="R46" i="1"/>
  <c r="R35" i="1"/>
  <c r="R48" i="1"/>
  <c r="R9" i="1"/>
  <c r="R11" i="1"/>
  <c r="R10" i="1"/>
  <c r="R8" i="1"/>
  <c r="R104" i="1"/>
  <c r="R93" i="1"/>
  <c r="R25" i="1"/>
  <c r="R41" i="1"/>
  <c r="R50" i="1"/>
  <c r="R49" i="1"/>
  <c r="R33" i="1"/>
  <c r="R61" i="1"/>
  <c r="R82" i="1"/>
  <c r="R70" i="1"/>
  <c r="R30" i="1"/>
  <c r="R45" i="1"/>
  <c r="R44" i="1"/>
  <c r="R95" i="1"/>
  <c r="R96" i="1"/>
  <c r="R92" i="1"/>
  <c r="R7" i="1"/>
  <c r="M7" i="1" s="1"/>
  <c r="R90" i="1"/>
  <c r="R94" i="1"/>
  <c r="R97" i="1"/>
  <c r="R105" i="1"/>
  <c r="R83" i="1"/>
  <c r="M83" i="1" s="1"/>
  <c r="R86" i="1"/>
  <c r="M86" i="1" s="1"/>
  <c r="M96" i="1" l="1"/>
  <c r="M93" i="1"/>
  <c r="M85" i="1"/>
  <c r="M94" i="1"/>
  <c r="M8" i="1"/>
  <c r="M9" i="1"/>
  <c r="M11" i="1"/>
  <c r="M97" i="1"/>
  <c r="M91" i="1"/>
  <c r="M92" i="1"/>
  <c r="M95" i="1"/>
  <c r="M90" i="1"/>
  <c r="M81" i="1"/>
  <c r="M84" i="1"/>
  <c r="M10" i="1"/>
</calcChain>
</file>

<file path=xl/sharedStrings.xml><?xml version="1.0" encoding="utf-8"?>
<sst xmlns="http://schemas.openxmlformats.org/spreadsheetml/2006/main" count="506" uniqueCount="227">
  <si>
    <t>TIRADOR</t>
  </si>
  <si>
    <t>APERTURA</t>
  </si>
  <si>
    <t>LA RIOJA</t>
  </si>
  <si>
    <t>SAN RAFAEL</t>
  </si>
  <si>
    <t>CORDOBA</t>
  </si>
  <si>
    <t>NACIONAL</t>
  </si>
  <si>
    <t>BUE</t>
  </si>
  <si>
    <t>LRJ</t>
  </si>
  <si>
    <t>SSC</t>
  </si>
  <si>
    <t>SFE</t>
  </si>
  <si>
    <t>RAW</t>
  </si>
  <si>
    <t>CBA</t>
  </si>
  <si>
    <t>QUI</t>
  </si>
  <si>
    <t>LPT</t>
  </si>
  <si>
    <t>SAN CARLOS</t>
  </si>
  <si>
    <t>CHI</t>
  </si>
  <si>
    <t>SRF</t>
  </si>
  <si>
    <t>SLT</t>
  </si>
  <si>
    <t>ALVAREZ,PABLO DAMIAN</t>
  </si>
  <si>
    <t>BENECCHI,DANTE GUIDO</t>
  </si>
  <si>
    <t>MZA</t>
  </si>
  <si>
    <t>CARRANZA, AUGUSTO JOSE</t>
  </si>
  <si>
    <t>COLAUTTI, MARTIN</t>
  </si>
  <si>
    <t>COLUSSI, NICOLAS</t>
  </si>
  <si>
    <t>CRUZ, IVAN</t>
  </si>
  <si>
    <t>FELIX, ANDREA</t>
  </si>
  <si>
    <t>GARCIA,LUCAS MIGUEL</t>
  </si>
  <si>
    <t>TSR</t>
  </si>
  <si>
    <t>KOUKAS,GERMAN</t>
  </si>
  <si>
    <t>MAGNANO, CARLOS GABRIEL</t>
  </si>
  <si>
    <t>SRO</t>
  </si>
  <si>
    <t>MELLA, JOSEFINA</t>
  </si>
  <si>
    <t>MELLA, MAURO GABRIEL</t>
  </si>
  <si>
    <t>MOLINA ,VICTOR</t>
  </si>
  <si>
    <t>FFA</t>
  </si>
  <si>
    <t>MORALES GONZALEZ,JAZMIN MALENA</t>
  </si>
  <si>
    <t>RAVIER,ROCIO</t>
  </si>
  <si>
    <t>VELARTE, RODRIGO</t>
  </si>
  <si>
    <t>ZAUPA GERMAN</t>
  </si>
  <si>
    <t>BEVIAQUA JAVIER ALEJANDRO</t>
  </si>
  <si>
    <t>TRC</t>
  </si>
  <si>
    <t>MOLINI LEANDRO</t>
  </si>
  <si>
    <t>MODESTI ALEXIS MARTIN</t>
  </si>
  <si>
    <t>BENCE, MARCELA</t>
  </si>
  <si>
    <t>FRANCO ZOE MAGALI</t>
  </si>
  <si>
    <t>ALL</t>
  </si>
  <si>
    <t>PINEDA, FEDERICO</t>
  </si>
  <si>
    <t>AGR</t>
  </si>
  <si>
    <t>LUNA, VICTORIA</t>
  </si>
  <si>
    <t>TCA</t>
  </si>
  <si>
    <t>VILLEGAS, DYANGO</t>
  </si>
  <si>
    <t>TOTAL</t>
  </si>
  <si>
    <t>DÁNGELO, LUIS</t>
  </si>
  <si>
    <t>HEALY, PATRICIO</t>
  </si>
  <si>
    <t>GONZALEZ RAMIRO</t>
  </si>
  <si>
    <t>VELAZQUEZ GERARDO</t>
  </si>
  <si>
    <t>RK</t>
  </si>
  <si>
    <t>MACRI, NICOLAS</t>
  </si>
  <si>
    <t>BROZZONI, LUCAS ARIEL</t>
  </si>
  <si>
    <t>VILLANI, ALEJANDRO</t>
  </si>
  <si>
    <t>GAMBA, MATEO</t>
  </si>
  <si>
    <t>GUIFFRE, PABLO RAFAEL</t>
  </si>
  <si>
    <t>SJO</t>
  </si>
  <si>
    <t>SANTINI, LEONARDO</t>
  </si>
  <si>
    <t>PRG</t>
  </si>
  <si>
    <t>AVILA, LEONARDO</t>
  </si>
  <si>
    <t xml:space="preserve">SULIGOY, MIRKO LELIO </t>
  </si>
  <si>
    <t>TFE</t>
  </si>
  <si>
    <t>TORINO, ADRIAN HERIBERTO</t>
  </si>
  <si>
    <t>SJU</t>
  </si>
  <si>
    <t>MAFFU, EDGARDO JAVIER</t>
  </si>
  <si>
    <t>CHIMISSO, JUAN CARLOS</t>
  </si>
  <si>
    <t>INSUA, WENSESLAO</t>
  </si>
  <si>
    <t>MUÑOZ, CESAR MARCELO</t>
  </si>
  <si>
    <t>FERNANDEZ, CLAUDIO CESAR</t>
  </si>
  <si>
    <t>GENTILI, OSVALDO</t>
  </si>
  <si>
    <t>DI ZITTI, CARLOS ALBERTO</t>
  </si>
  <si>
    <t>CHAVEZ, CATALINA</t>
  </si>
  <si>
    <t>KLOTZ, ANA</t>
  </si>
  <si>
    <t>LOPEZ MOLINA, SARA</t>
  </si>
  <si>
    <t>MARECO, CINTIA VALERIA</t>
  </si>
  <si>
    <t>ACUÑA, ELBA BEATRIZ</t>
  </si>
  <si>
    <t>GISBERT, JUAN FRANCISCO</t>
  </si>
  <si>
    <t>JUN</t>
  </si>
  <si>
    <t>SUDAMERICANO</t>
  </si>
  <si>
    <t>INSUA, WENCESLAO</t>
  </si>
  <si>
    <t>GELFO, ANDRES</t>
  </si>
  <si>
    <t>BRUNO, NICOLAS</t>
  </si>
  <si>
    <t>TCO</t>
  </si>
  <si>
    <t>PERUSSIA, JUAN JOSE</t>
  </si>
  <si>
    <t>CELIZ, VICTOR</t>
  </si>
  <si>
    <t>GODOY, NESTOR</t>
  </si>
  <si>
    <t>SJS</t>
  </si>
  <si>
    <t>GIACOBONE, HORACIO</t>
  </si>
  <si>
    <t>DEL POZO, PABLO</t>
  </si>
  <si>
    <t>CORTA, SERGIO</t>
  </si>
  <si>
    <t>DELLAMAGGIORE, ELSO</t>
  </si>
  <si>
    <t>TORRES, JULIA</t>
  </si>
  <si>
    <t>MENDEZ, LARA</t>
  </si>
  <si>
    <t>RANKING NACIONAL 10 M. PISTOLA DE AIRE 2025</t>
  </si>
  <si>
    <t>HEREDIA, VERONICA</t>
  </si>
  <si>
    <t>LONCHARICH, MARIA VICTORIA</t>
  </si>
  <si>
    <t>SIRABO, ALBERTO</t>
  </si>
  <si>
    <t>SLU</t>
  </si>
  <si>
    <t>CABALLERO, JULIO AUGUSTO</t>
  </si>
  <si>
    <t>PANELO, EDUARDO</t>
  </si>
  <si>
    <t>CASTILLO, RAMON</t>
  </si>
  <si>
    <t>QUINTEROS, LUCIANO</t>
  </si>
  <si>
    <t>TORRES, MAXIMILIANO</t>
  </si>
  <si>
    <t>LUNA AVELLANEDA, DIEGO C.</t>
  </si>
  <si>
    <t>CAT</t>
  </si>
  <si>
    <t>VARGAS, LUJAN AXEL</t>
  </si>
  <si>
    <t>LONCHARICH, ANDRES</t>
  </si>
  <si>
    <t>MARTINHO,MATIAS</t>
  </si>
  <si>
    <t xml:space="preserve">YUPAR, DIEGO MARTIN </t>
  </si>
  <si>
    <t>FRANCO, ISMAEL</t>
  </si>
  <si>
    <t>MARTIN, VALENTINO</t>
  </si>
  <si>
    <t>MARTIN, JULIO</t>
  </si>
  <si>
    <t>SILVA, FERMIN</t>
  </si>
  <si>
    <t>INST</t>
  </si>
  <si>
    <t>10mts PISTOLA AIRE HOMBRE JUNIOR</t>
  </si>
  <si>
    <t>N° FED</t>
  </si>
  <si>
    <t>10mts PISTOLA AIRE HOMBRE MAYOR</t>
  </si>
  <si>
    <t>CHV</t>
  </si>
  <si>
    <t>10mts PISTOLA AIRE HOMBRE VETERANO</t>
  </si>
  <si>
    <t>10mts PISTOLA AIRE MUJER JUNIOR</t>
  </si>
  <si>
    <t>10mts PISTOLA AIRE MUJER MAYOR</t>
  </si>
  <si>
    <t>10mts PISTOLA AIRE PARALIMPICO</t>
  </si>
  <si>
    <t>RANKING NACIONAL 10 M. RIFLE DE AIRE 2025</t>
  </si>
  <si>
    <t>ALVAREZ BRUNO</t>
  </si>
  <si>
    <t>FLORES OSCAR</t>
  </si>
  <si>
    <t>GOYCOCHEA HENRY</t>
  </si>
  <si>
    <t>DE FILIPPO NICOLAS JOAQUIN</t>
  </si>
  <si>
    <t xml:space="preserve">AYALA, SANTIAGO </t>
  </si>
  <si>
    <t>SERRA SANTIAGO</t>
  </si>
  <si>
    <t>CARBEL JUAN SAMIR</t>
  </si>
  <si>
    <t>PUGLIESE FEDERICO</t>
  </si>
  <si>
    <t>VALLEJO, MAURICIO ALEJANDRO</t>
  </si>
  <si>
    <t>TSL</t>
  </si>
  <si>
    <t>BALLERINO, BAUTISTA</t>
  </si>
  <si>
    <t>BERTELLO, IGNACIO</t>
  </si>
  <si>
    <t>MARTIN, GIULIANO</t>
  </si>
  <si>
    <t>MAFFU, BENJAMIN  AGUSTIN</t>
  </si>
  <si>
    <t>MARTINEZ, BALTASAR</t>
  </si>
  <si>
    <t>ECHEVERRIA, LAUTARO</t>
  </si>
  <si>
    <t>CHA</t>
  </si>
  <si>
    <t>CRUZ EDUARDO</t>
  </si>
  <si>
    <t>CTC</t>
  </si>
  <si>
    <t>QUEVEDO, BENJAMIN</t>
  </si>
  <si>
    <t>PICON , GASTON TOMAS</t>
  </si>
  <si>
    <t>ROMAN, FRANCISCO</t>
  </si>
  <si>
    <t>GONZALEZ, LAUTARO JUAN</t>
  </si>
  <si>
    <t>HIDALGO, NICOLAS</t>
  </si>
  <si>
    <t>GUTIERREZ, MARCELO JULIAN</t>
  </si>
  <si>
    <t>EBERHARDT,ALEXIS</t>
  </si>
  <si>
    <t>ZOCCALI,MARCELO</t>
  </si>
  <si>
    <t>GOGORZA, NICOLAS</t>
  </si>
  <si>
    <t>DECICILIA,LUCAS</t>
  </si>
  <si>
    <t>CICARELLI ENZO NICOLAS</t>
  </si>
  <si>
    <t>HERNANDEZ RODRIGO</t>
  </si>
  <si>
    <t>TORINO ADRIAN</t>
  </si>
  <si>
    <t>LOPEZ, PATRICIO</t>
  </si>
  <si>
    <t>MARTIN, PABLO</t>
  </si>
  <si>
    <t>CEREZO, GUSTAVO</t>
  </si>
  <si>
    <t>ALVAREZ PABLO</t>
  </si>
  <si>
    <t>SILVA CAMILO</t>
  </si>
  <si>
    <t>HADDAD, IVAN</t>
  </si>
  <si>
    <t>CASELLE, GABRIEL</t>
  </si>
  <si>
    <t>ABAD, CARLOS</t>
  </si>
  <si>
    <t>DIAZ, EMILIANO</t>
  </si>
  <si>
    <t>MIGUEL, AYLEN IRUPE</t>
  </si>
  <si>
    <t>LANDRIEL ESQUIVEL JULIETA</t>
  </si>
  <si>
    <t>VARGAS GIBAUT UMA</t>
  </si>
  <si>
    <t>DELGADO SOFIA</t>
  </si>
  <si>
    <t>GONZALEZ JULIETA</t>
  </si>
  <si>
    <t>MORALES GONZALEZ BRISA LIHUEN</t>
  </si>
  <si>
    <t>ASIS XIOMARA JULIETA</t>
  </si>
  <si>
    <t>LACUNZA, LUNA VALENTINA</t>
  </si>
  <si>
    <t>DE LA FUENTE MORENA</t>
  </si>
  <si>
    <t>RDT</t>
  </si>
  <si>
    <t>OBLAN, MARIA EMILIA</t>
  </si>
  <si>
    <t>GOICOCHEA, MARIA LUJAN</t>
  </si>
  <si>
    <t>ROLON, FLAVIA</t>
  </si>
  <si>
    <t>FERNANDEZ LATUF VICTORIA</t>
  </si>
  <si>
    <t>PARRA, VIRGINIA</t>
  </si>
  <si>
    <t>UGARTE, AIXA ANAHI</t>
  </si>
  <si>
    <t>GORDON, ALMA MAGALI</t>
  </si>
  <si>
    <t>PARODI, VICTORIA</t>
  </si>
  <si>
    <t>PIRIS BORIZENKO LIZ</t>
  </si>
  <si>
    <t>RAMOS, PAULA MAILEN</t>
  </si>
  <si>
    <t>SULIGOY, CAMILA BELEN</t>
  </si>
  <si>
    <t>SERRA, LUCIA</t>
  </si>
  <si>
    <t>OLARIAGA SOFIA BELEN</t>
  </si>
  <si>
    <t>GUTIERREZ MARTINA GUADALUPE</t>
  </si>
  <si>
    <t>PARRA, MELISA</t>
  </si>
  <si>
    <t>VERON, LARA</t>
  </si>
  <si>
    <t>FERNANDEZ. UMA</t>
  </si>
  <si>
    <t>TRAMONTINA, ISABELLA</t>
  </si>
  <si>
    <t>DE LA RIVA, SOL LARA</t>
  </si>
  <si>
    <t>MORALES, ROCIO</t>
  </si>
  <si>
    <t>CASTRO, GUADALUPE</t>
  </si>
  <si>
    <t>RUSSO MARIA FERNANDA</t>
  </si>
  <si>
    <t>ANTORENA,SALMA</t>
  </si>
  <si>
    <t>POMAROLLI AGUSTINA</t>
  </si>
  <si>
    <t>SANCHEZ,LOLA</t>
  </si>
  <si>
    <t>OLA</t>
  </si>
  <si>
    <t>BACA GIRAUDO VALENTINA</t>
  </si>
  <si>
    <t>ALVAREZ DE TOLEDO CARMEN ROCIO</t>
  </si>
  <si>
    <t>TORRES CARLA</t>
  </si>
  <si>
    <t>MARTINEZ VEGA, DIANA</t>
  </si>
  <si>
    <t>CASELLE, CYNTHIA</t>
  </si>
  <si>
    <t>FOURNEL AMELIA ROSA</t>
  </si>
  <si>
    <t>LUFFI, ALE VALENTINA</t>
  </si>
  <si>
    <t>CASTRO AGUSTINA</t>
  </si>
  <si>
    <t>RIVEROS MARIO</t>
  </si>
  <si>
    <t>LIPPARELLI, ARMANDO</t>
  </si>
  <si>
    <t>RODRIGUEZ, RAMON AURELIO</t>
  </si>
  <si>
    <t>10mts RIFLE STANDING SH2</t>
  </si>
  <si>
    <t>10mts RIFLE PRONE SH2</t>
  </si>
  <si>
    <t>MARIA LAURA BELVEDERE</t>
  </si>
  <si>
    <t>10mts RIFLE AIRE HOMBRE JUNIOR</t>
  </si>
  <si>
    <t>SAN RAFAEL/MUNICH</t>
  </si>
  <si>
    <t>10mts RIFLE AIRE HOMBRE MAYOR</t>
  </si>
  <si>
    <t>10mts RIFLE AIRE MUJER JUNIOR</t>
  </si>
  <si>
    <t>10mts RIFLE AIRE MUJER MAYOR</t>
  </si>
  <si>
    <t>10mts RIFLE AIRE HOMBRE VETERANO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</si>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</sst>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1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</font>
    <font>
      <sz val="11"/>
      <color theme="0"/>
      <name val="Calibri"/>
      <family val="2"/>
    </font>
    <font>
      <b/>
      <sz val="11"/>
      <color theme="0"/>
      <name val="Calibri"/>
      <family val="2"/>
    </font>
    <font>
      <sz val="11"/>
      <color rgb="FF000000"/>
      <name val="Calibri"/>
      <family val="2"/>
      <scheme val="minor"/>
    </font>
    <font>
      <b/>
      <sz val="28"/>
      <name val="Calibri"/>
      <family val="2"/>
    </font>
    <font>
      <b/>
      <sz val="24"/>
      <color theme="1"/>
      <name val="Calibri"/>
      <family val="2"/>
      <scheme val="minor"/>
    </font>
    <font>
      <b/>
      <sz val="16"/>
      <name val="Calibri"/>
      <family val="2"/>
    </font>
    <font>
      <b/>
      <u/>
      <sz val="11"/>
      <name val="Calibri"/>
      <family val="2"/>
    </font>
    <font>
      <sz val="11"/>
      <name val="Calibri"/>
      <family val="2"/>
    </font>
    <font>
      <sz val="12"/>
      <name val="Calibri"/>
      <family val="2"/>
    </font>
    <font>
      <sz val="12"/>
      <name val="Calibri"/>
      <family val="2"/>
      <scheme val="minor"/>
    </font>
    <font>
      <b/>
      <sz val="11"/>
      <color rgb="FFFF0000"/>
      <name val="Calibri"/>
      <family val="2"/>
    </font>
    <font>
      <b/>
      <sz val="11"/>
      <color rgb="FFFF0000"/>
      <name val="Calibri"/>
      <family val="2"/>
      <scheme val="minor"/>
    </font>
    <font>
      <b/>
      <sz val="9"/>
      <color theme="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4" fillId="2" borderId="1" xfId="0" applyFont="1" applyFill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0" fillId="0" borderId="0" xfId="0" applyAlignment="1">
      <alignment horizontal="center"/>
    </xf>
    <xf numFmtId="0" fontId="5" fillId="4" borderId="1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6" fillId="4" borderId="1" xfId="0" applyFont="1" applyFill="1" applyBorder="1"/>
    <xf numFmtId="0" fontId="9" fillId="4" borderId="1" xfId="0" applyFont="1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" xfId="0" applyFont="1" applyBorder="1"/>
    <xf numFmtId="0" fontId="10" fillId="5" borderId="1" xfId="0" applyFont="1" applyFill="1" applyBorder="1" applyAlignment="1">
      <alignment vertic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left"/>
    </xf>
    <xf numFmtId="0" fontId="0" fillId="2" borderId="1" xfId="0" applyFill="1" applyBorder="1" applyAlignment="1">
      <alignment horizontal="center"/>
    </xf>
    <xf numFmtId="0" fontId="0" fillId="6" borderId="1" xfId="0" applyFill="1" applyBorder="1"/>
    <xf numFmtId="0" fontId="1" fillId="8" borderId="1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0" fillId="0" borderId="1" xfId="0" applyBorder="1" applyAlignment="1">
      <alignment horizontal="center" vertical="center"/>
    </xf>
    <xf numFmtId="0" fontId="0" fillId="3" borderId="0" xfId="0" applyFill="1"/>
    <xf numFmtId="0" fontId="14" fillId="3" borderId="0" xfId="0" applyFont="1" applyFill="1" applyAlignment="1">
      <alignment horizontal="center"/>
    </xf>
    <xf numFmtId="0" fontId="15" fillId="3" borderId="0" xfId="0" applyFont="1" applyFill="1" applyAlignment="1">
      <alignment horizontal="center"/>
    </xf>
    <xf numFmtId="0" fontId="15" fillId="3" borderId="0" xfId="0" applyFont="1" applyFill="1"/>
    <xf numFmtId="0" fontId="15" fillId="0" borderId="1" xfId="0" applyFont="1" applyBorder="1" applyAlignment="1">
      <alignment horizontal="center"/>
    </xf>
    <xf numFmtId="0" fontId="15" fillId="0" borderId="1" xfId="0" applyFont="1" applyBorder="1"/>
    <xf numFmtId="164" fontId="15" fillId="0" borderId="1" xfId="0" applyNumberFormat="1" applyFont="1" applyBorder="1" applyAlignment="1">
      <alignment horizontal="center"/>
    </xf>
    <xf numFmtId="164" fontId="15" fillId="0" borderId="1" xfId="0" applyNumberFormat="1" applyFont="1" applyBorder="1" applyAlignment="1">
      <alignment horizontal="center" vertical="center"/>
    </xf>
    <xf numFmtId="164" fontId="15" fillId="7" borderId="1" xfId="0" applyNumberFormat="1" applyFont="1" applyFill="1" applyBorder="1" applyAlignment="1">
      <alignment horizontal="center" vertical="center"/>
    </xf>
    <xf numFmtId="164" fontId="15" fillId="8" borderId="1" xfId="0" applyNumberFormat="1" applyFont="1" applyFill="1" applyBorder="1" applyAlignment="1">
      <alignment horizontal="center" vertical="center"/>
    </xf>
    <xf numFmtId="164" fontId="0" fillId="0" borderId="0" xfId="0" applyNumberFormat="1"/>
    <xf numFmtId="164" fontId="1" fillId="0" borderId="1" xfId="0" applyNumberFormat="1" applyFont="1" applyBorder="1" applyAlignment="1">
      <alignment horizontal="center"/>
    </xf>
    <xf numFmtId="164" fontId="1" fillId="7" borderId="1" xfId="0" applyNumberFormat="1" applyFont="1" applyFill="1" applyBorder="1" applyAlignment="1">
      <alignment horizontal="center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vertical="center"/>
    </xf>
    <xf numFmtId="164" fontId="15" fillId="7" borderId="1" xfId="0" applyNumberFormat="1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/>
    </xf>
    <xf numFmtId="164" fontId="17" fillId="8" borderId="1" xfId="0" applyNumberFormat="1" applyFont="1" applyFill="1" applyBorder="1" applyAlignment="1">
      <alignment horizontal="center"/>
    </xf>
    <xf numFmtId="164" fontId="1" fillId="8" borderId="1" xfId="0" applyNumberFormat="1" applyFont="1" applyFill="1" applyBorder="1" applyAlignment="1">
      <alignment horizontal="center"/>
    </xf>
    <xf numFmtId="0" fontId="15" fillId="3" borderId="1" xfId="0" applyFont="1" applyFill="1" applyBorder="1" applyAlignment="1">
      <alignment vertical="center"/>
    </xf>
    <xf numFmtId="0" fontId="15" fillId="3" borderId="1" xfId="0" applyFont="1" applyFill="1" applyBorder="1"/>
    <xf numFmtId="164" fontId="15" fillId="8" borderId="1" xfId="0" applyNumberFormat="1" applyFont="1" applyFill="1" applyBorder="1" applyAlignment="1">
      <alignment horizontal="center"/>
    </xf>
    <xf numFmtId="164" fontId="16" fillId="7" borderId="1" xfId="0" applyNumberFormat="1" applyFont="1" applyFill="1" applyBorder="1" applyAlignment="1">
      <alignment horizontal="center"/>
    </xf>
    <xf numFmtId="0" fontId="0" fillId="3" borderId="0" xfId="0" applyFill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0" fontId="13" fillId="3" borderId="0" xfId="0" applyFont="1" applyFill="1" applyAlignment="1">
      <alignment horizontal="center"/>
    </xf>
    <xf numFmtId="0" fontId="12" fillId="0" borderId="0" xfId="0" applyFont="1" applyAlignment="1">
      <alignment vertical="center"/>
    </xf>
    <xf numFmtId="164" fontId="18" fillId="0" borderId="1" xfId="0" applyNumberFormat="1" applyFont="1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164" fontId="19" fillId="0" borderId="1" xfId="0" applyNumberFormat="1" applyFont="1" applyBorder="1" applyAlignment="1">
      <alignment horizontal="center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5" fillId="0" borderId="0" xfId="0" applyFont="1"/>
    <xf numFmtId="0" fontId="1" fillId="3" borderId="1" xfId="0" applyFont="1" applyFill="1" applyBorder="1" applyAlignment="1">
      <alignment horizontal="center"/>
    </xf>
    <xf numFmtId="0" fontId="20" fillId="4" borderId="1" xfId="0" applyFont="1" applyFill="1" applyBorder="1" applyAlignment="1">
      <alignment horizontal="center"/>
    </xf>
    <xf numFmtId="164" fontId="18" fillId="0" borderId="1" xfId="0" applyNumberFormat="1" applyFont="1" applyBorder="1" applyAlignment="1">
      <alignment horizontal="center"/>
    </xf>
    <xf numFmtId="0" fontId="15" fillId="7" borderId="1" xfId="0" applyFont="1" applyFill="1" applyBorder="1" applyAlignment="1">
      <alignment horizontal="center" vertical="center"/>
    </xf>
    <xf numFmtId="0" fontId="15" fillId="8" borderId="1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7" fillId="4" borderId="2" xfId="0" applyFont="1" applyFill="1" applyBorder="1" applyAlignment="1">
      <alignment horizontal="center"/>
    </xf>
    <xf numFmtId="0" fontId="7" fillId="4" borderId="3" xfId="0" applyFont="1" applyFill="1" applyBorder="1" applyAlignment="1">
      <alignment horizontal="center"/>
    </xf>
    <xf numFmtId="0" fontId="7" fillId="4" borderId="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200025</xdr:colOff>
      <xdr:row>0</xdr:row>
      <xdr:rowOff>57150</xdr:rowOff>
    </xdr:from>
    <xdr:to>
      <xdr:col>2</xdr:col>
      <xdr:colOff>361950</xdr:colOff>
      <xdr:row>3</xdr:row>
      <xdr:rowOff>133350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DFA1A6B-FCC8-4FCC-9B2B-BF3C6DC01E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57150"/>
          <a:ext cx="7048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200025</xdr:colOff>
      <xdr:row>0</xdr:row>
      <xdr:rowOff>57150</xdr:rowOff>
    </xdr:from>
    <xdr:to>
      <xdr:col>2</xdr:col>
      <xdr:colOff>361950</xdr:colOff>
      <xdr:row>2</xdr:row>
      <xdr:rowOff>190500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E7FC32B6-CA48-4B57-8C26-5B123DD5A3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" y="57150"/>
          <a:ext cx="7048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R105"/>
  <sheetViews>
    <sheetView showGridLines="0" showRowColHeaders="0" tabSelected="1" topLeftCell="A53" workbookViewId="0">
      <selection activeCell="D64" sqref="D64:J64"/>
    </sheetView>
  </sheetViews>
  <sheetFormatPr baseColWidth="10" defaultRowHeight="14.5" x14ac:dyDescent="0.35"/>
  <cols>
    <col min="1" max="1" width="5.1796875" customWidth="1"/>
    <col min="2" max="2" width="8.1796875" customWidth="1"/>
    <col min="3" max="3" width="11" style="7" customWidth="1"/>
    <col min="4" max="4" width="29.453125" customWidth="1"/>
    <col min="5" max="5" width="8.453125" customWidth="1"/>
    <col min="6" max="6" width="11.81640625" customWidth="1"/>
    <col min="7" max="7" width="15.81640625" bestFit="1" customWidth="1"/>
    <col min="8" max="8" width="14.81640625" customWidth="1"/>
    <col min="10" max="10" width="14.81640625" customWidth="1"/>
    <col min="13" max="13" width="11.453125" customWidth="1"/>
    <col min="15" max="18" width="0" hidden="1" customWidth="1"/>
  </cols>
  <sheetData>
    <row r="1" spans="2:18" x14ac:dyDescent="0.35">
      <c r="B1" s="70" t="s">
        <v>99</v>
      </c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</row>
    <row r="2" spans="2:18" ht="31.5" customHeight="1" x14ac:dyDescent="0.35"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</row>
    <row r="3" spans="2:18" ht="21" customHeight="1" x14ac:dyDescent="0.35"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</row>
    <row r="4" spans="2:18" x14ac:dyDescent="0.35"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</row>
    <row r="5" spans="2:18" ht="18.5" x14ac:dyDescent="0.45">
      <c r="B5" s="72" t="s">
        <v>120</v>
      </c>
      <c r="C5" s="73"/>
      <c r="D5" s="73"/>
      <c r="E5" s="74"/>
      <c r="F5" s="8">
        <v>1</v>
      </c>
      <c r="G5" s="9"/>
      <c r="H5" s="11">
        <v>2</v>
      </c>
      <c r="I5" s="11">
        <v>3</v>
      </c>
      <c r="J5" s="11">
        <v>4</v>
      </c>
      <c r="K5" s="11">
        <v>5</v>
      </c>
      <c r="L5" s="9"/>
      <c r="M5" s="10"/>
    </row>
    <row r="6" spans="2:18" x14ac:dyDescent="0.35">
      <c r="B6" s="8" t="s">
        <v>56</v>
      </c>
      <c r="C6" s="11" t="s">
        <v>121</v>
      </c>
      <c r="D6" s="11" t="s">
        <v>0</v>
      </c>
      <c r="E6" s="11" t="s">
        <v>119</v>
      </c>
      <c r="F6" s="11" t="s">
        <v>1</v>
      </c>
      <c r="G6" s="11" t="s">
        <v>84</v>
      </c>
      <c r="H6" s="11" t="s">
        <v>14</v>
      </c>
      <c r="I6" s="11" t="s">
        <v>2</v>
      </c>
      <c r="J6" s="11" t="s">
        <v>3</v>
      </c>
      <c r="K6" s="11" t="s">
        <v>4</v>
      </c>
      <c r="L6" s="11" t="s">
        <v>5</v>
      </c>
      <c r="M6" s="11" t="s">
        <v>51</v>
      </c>
    </row>
    <row r="7" spans="2:18" x14ac:dyDescent="0.35">
      <c r="B7" s="22">
        <v>1</v>
      </c>
      <c r="C7" s="3">
        <v>8934</v>
      </c>
      <c r="D7" s="6" t="s">
        <v>23</v>
      </c>
      <c r="E7" s="3" t="s">
        <v>8</v>
      </c>
      <c r="F7" s="3">
        <v>553</v>
      </c>
      <c r="G7" s="3">
        <v>553</v>
      </c>
      <c r="H7" s="3">
        <v>539</v>
      </c>
      <c r="I7" s="23"/>
      <c r="J7" s="18"/>
      <c r="K7" s="4"/>
      <c r="L7" s="24"/>
      <c r="M7" s="5">
        <f>R7</f>
        <v>1645</v>
      </c>
      <c r="O7">
        <f>IF(COUNT(F7,#REF!,H7,J7,K7)&gt;=1,LARGE(F7:K7,1),"0")</f>
        <v>553</v>
      </c>
      <c r="P7">
        <f>IF(COUNT(F7:K7)&gt;=2,LARGE(F7:K7,2),"0")</f>
        <v>553</v>
      </c>
      <c r="Q7">
        <f>IF(COUNT(F7:K7)&gt;=3,LARGE(F7:K7,3),"0")</f>
        <v>539</v>
      </c>
      <c r="R7">
        <f>SUM(O7:Q7)+L7</f>
        <v>1645</v>
      </c>
    </row>
    <row r="8" spans="2:18" x14ac:dyDescent="0.35">
      <c r="B8" s="22">
        <v>2</v>
      </c>
      <c r="C8" s="3">
        <v>10050</v>
      </c>
      <c r="D8" s="2" t="s">
        <v>116</v>
      </c>
      <c r="E8" s="3" t="s">
        <v>16</v>
      </c>
      <c r="F8" s="3">
        <v>493</v>
      </c>
      <c r="G8" s="15"/>
      <c r="H8" s="15"/>
      <c r="I8" s="23"/>
      <c r="J8" s="3">
        <v>493</v>
      </c>
      <c r="K8" s="3"/>
      <c r="L8" s="25"/>
      <c r="M8" s="5">
        <f>R8</f>
        <v>986</v>
      </c>
      <c r="O8">
        <f>IF(COUNT(F8,#REF!,H8,J8,K8)&gt;=1,LARGE(F8:K8,1),"0")</f>
        <v>493</v>
      </c>
      <c r="P8">
        <f>IF(COUNT(F8:K8)&gt;=2,LARGE(F8:K8,2),"0")</f>
        <v>493</v>
      </c>
      <c r="Q8" t="str">
        <f>IF(COUNT(F8:K8)&gt;=3,LARGE(F8:K8,3),"0")</f>
        <v>0</v>
      </c>
      <c r="R8">
        <f>SUM(O8:Q8)+L8</f>
        <v>986</v>
      </c>
    </row>
    <row r="9" spans="2:18" x14ac:dyDescent="0.35">
      <c r="B9" s="22">
        <v>3</v>
      </c>
      <c r="C9" s="3">
        <v>9645</v>
      </c>
      <c r="D9" s="2" t="s">
        <v>57</v>
      </c>
      <c r="E9" s="3" t="s">
        <v>11</v>
      </c>
      <c r="F9" s="3">
        <v>485</v>
      </c>
      <c r="G9" s="15"/>
      <c r="H9" s="3">
        <v>430</v>
      </c>
      <c r="I9" s="23"/>
      <c r="J9" s="17"/>
      <c r="K9" s="3"/>
      <c r="L9" s="25"/>
      <c r="M9" s="5">
        <f>R9</f>
        <v>915</v>
      </c>
      <c r="O9">
        <f>IF(COUNT(F9,#REF!,H9,J9,K9)&gt;=1,LARGE(F9:K9,1),"0")</f>
        <v>485</v>
      </c>
      <c r="P9">
        <f>IF(COUNT(F9:K9)&gt;=2,LARGE(F9:K9,2),"0")</f>
        <v>430</v>
      </c>
      <c r="Q9" t="str">
        <f>IF(COUNT(F9:K9)&gt;=3,LARGE(F9:K9,3),"0")</f>
        <v>0</v>
      </c>
      <c r="R9">
        <f>SUM(O9:Q9)+L9</f>
        <v>915</v>
      </c>
    </row>
    <row r="10" spans="2:18" x14ac:dyDescent="0.35">
      <c r="B10" s="22">
        <v>4</v>
      </c>
      <c r="C10" s="3">
        <v>9920</v>
      </c>
      <c r="D10" s="2" t="s">
        <v>52</v>
      </c>
      <c r="E10" s="3" t="s">
        <v>17</v>
      </c>
      <c r="F10" s="3">
        <v>462</v>
      </c>
      <c r="G10" s="15"/>
      <c r="H10" s="15"/>
      <c r="I10" s="23"/>
      <c r="J10" s="17"/>
      <c r="K10" s="3"/>
      <c r="L10" s="25"/>
      <c r="M10" s="5">
        <f>R10</f>
        <v>462</v>
      </c>
      <c r="O10">
        <f>IF(COUNT(F10,#REF!,H10,J10,K10)&gt;=1,LARGE(F10:K10,1),"0")</f>
        <v>462</v>
      </c>
      <c r="P10" t="str">
        <f>IF(COUNT(F10:K10)&gt;=2,LARGE(F10:K10,2),"0")</f>
        <v>0</v>
      </c>
      <c r="Q10" t="str">
        <f>IF(COUNT(F10:K10)&gt;=3,LARGE(F10:K10,3),"0")</f>
        <v>0</v>
      </c>
      <c r="R10">
        <f>SUM(O10:Q10)+L10</f>
        <v>462</v>
      </c>
    </row>
    <row r="11" spans="2:18" x14ac:dyDescent="0.35">
      <c r="B11" s="22">
        <v>5</v>
      </c>
      <c r="C11" s="3">
        <v>9678</v>
      </c>
      <c r="D11" s="2" t="s">
        <v>82</v>
      </c>
      <c r="E11" s="3" t="s">
        <v>83</v>
      </c>
      <c r="F11" s="3"/>
      <c r="G11" s="15"/>
      <c r="H11" s="3">
        <v>422</v>
      </c>
      <c r="I11" s="23"/>
      <c r="J11" s="18"/>
      <c r="K11" s="4"/>
      <c r="L11" s="24"/>
      <c r="M11" s="5">
        <f>R11</f>
        <v>422</v>
      </c>
      <c r="O11">
        <f>IF(COUNT(F11,#REF!,H11,J11,K11)&gt;=1,LARGE(F11:K11,1),"0")</f>
        <v>422</v>
      </c>
      <c r="P11" t="str">
        <f>IF(COUNT(F11:K11)&gt;=2,LARGE(F11:K11,2),"0")</f>
        <v>0</v>
      </c>
      <c r="Q11" t="str">
        <f>IF(COUNT(F11:K11)&gt;=3,LARGE(F11:K11,3),"0")</f>
        <v>0</v>
      </c>
      <c r="R11">
        <f>SUM(O11:Q11)+L11</f>
        <v>422</v>
      </c>
    </row>
    <row r="12" spans="2:18" x14ac:dyDescent="0.35">
      <c r="E12" s="26"/>
      <c r="F12" s="27"/>
      <c r="G12" s="27"/>
      <c r="H12" s="27"/>
      <c r="I12" s="28"/>
      <c r="J12" s="28"/>
      <c r="K12" s="28"/>
      <c r="L12" s="28"/>
    </row>
    <row r="13" spans="2:18" ht="18.5" x14ac:dyDescent="0.45">
      <c r="B13" s="72" t="s">
        <v>122</v>
      </c>
      <c r="C13" s="73"/>
      <c r="D13" s="73"/>
      <c r="E13" s="74"/>
      <c r="F13" s="8">
        <v>1</v>
      </c>
      <c r="G13" s="9"/>
      <c r="H13" s="11">
        <v>2</v>
      </c>
      <c r="I13" s="11">
        <v>3</v>
      </c>
      <c r="J13" s="11">
        <v>4</v>
      </c>
      <c r="K13" s="11">
        <v>5</v>
      </c>
      <c r="L13" s="9"/>
      <c r="M13" s="10"/>
    </row>
    <row r="14" spans="2:18" x14ac:dyDescent="0.35">
      <c r="B14" s="8" t="s">
        <v>56</v>
      </c>
      <c r="C14" s="11" t="s">
        <v>121</v>
      </c>
      <c r="D14" s="11" t="s">
        <v>0</v>
      </c>
      <c r="E14" s="11" t="s">
        <v>119</v>
      </c>
      <c r="F14" s="11" t="s">
        <v>1</v>
      </c>
      <c r="G14" s="11" t="s">
        <v>84</v>
      </c>
      <c r="H14" s="11" t="s">
        <v>14</v>
      </c>
      <c r="I14" s="11" t="s">
        <v>2</v>
      </c>
      <c r="J14" s="11" t="s">
        <v>3</v>
      </c>
      <c r="K14" s="11" t="s">
        <v>4</v>
      </c>
      <c r="L14" s="11" t="s">
        <v>5</v>
      </c>
      <c r="M14" s="11" t="s">
        <v>51</v>
      </c>
    </row>
    <row r="15" spans="2:18" x14ac:dyDescent="0.35">
      <c r="B15" s="22">
        <v>1</v>
      </c>
      <c r="C15" s="3">
        <v>7199</v>
      </c>
      <c r="D15" s="2" t="s">
        <v>21</v>
      </c>
      <c r="E15" s="3" t="s">
        <v>11</v>
      </c>
      <c r="F15" s="3">
        <v>553</v>
      </c>
      <c r="G15" s="3">
        <v>549</v>
      </c>
      <c r="H15" s="3">
        <v>554</v>
      </c>
      <c r="I15" s="3">
        <v>562</v>
      </c>
      <c r="J15" s="3">
        <v>552</v>
      </c>
      <c r="K15" s="3"/>
      <c r="L15" s="24"/>
      <c r="M15" s="5">
        <f t="shared" ref="M15:M55" si="0">SUM(F15:L15)</f>
        <v>2770</v>
      </c>
      <c r="O15">
        <f t="shared" ref="O15:O50" si="1">IF(COUNT(F15,H15,I15,J15,K15)&gt;=1,LARGE(F15:K15,1),"0")</f>
        <v>562</v>
      </c>
      <c r="P15">
        <f t="shared" ref="P15:P50" si="2">IF(COUNT(F15:K15)&gt;=2,LARGE(F15:K15,2),"0")</f>
        <v>554</v>
      </c>
      <c r="Q15">
        <f t="shared" ref="Q15:Q50" si="3">IF(COUNT(F15:K15)&gt;=3,LARGE(F15:K15,3),"0")</f>
        <v>553</v>
      </c>
      <c r="R15">
        <f t="shared" ref="R15:R50" si="4">SUM(O15:Q15)+L15</f>
        <v>1669</v>
      </c>
    </row>
    <row r="16" spans="2:18" x14ac:dyDescent="0.35">
      <c r="B16" s="22">
        <v>2</v>
      </c>
      <c r="C16" s="3">
        <v>8352</v>
      </c>
      <c r="D16" s="2" t="s">
        <v>54</v>
      </c>
      <c r="E16" s="3" t="s">
        <v>13</v>
      </c>
      <c r="F16" s="3">
        <v>515</v>
      </c>
      <c r="G16" s="3">
        <v>528</v>
      </c>
      <c r="H16" s="3">
        <v>498</v>
      </c>
      <c r="I16" s="3">
        <v>499</v>
      </c>
      <c r="J16" s="3">
        <v>535</v>
      </c>
      <c r="K16" s="3"/>
      <c r="L16" s="24"/>
      <c r="M16" s="5">
        <f t="shared" si="0"/>
        <v>2575</v>
      </c>
      <c r="O16">
        <f t="shared" si="1"/>
        <v>535</v>
      </c>
      <c r="P16">
        <f t="shared" si="2"/>
        <v>528</v>
      </c>
      <c r="Q16">
        <f t="shared" si="3"/>
        <v>515</v>
      </c>
      <c r="R16">
        <f t="shared" si="4"/>
        <v>1578</v>
      </c>
    </row>
    <row r="17" spans="2:18" x14ac:dyDescent="0.35">
      <c r="B17" s="22">
        <v>3</v>
      </c>
      <c r="C17" s="3">
        <v>9396</v>
      </c>
      <c r="D17" s="6" t="s">
        <v>28</v>
      </c>
      <c r="E17" s="3" t="s">
        <v>8</v>
      </c>
      <c r="F17" s="3">
        <v>563</v>
      </c>
      <c r="G17" s="3">
        <v>560</v>
      </c>
      <c r="H17" s="3">
        <v>558</v>
      </c>
      <c r="I17" s="15"/>
      <c r="J17" s="3">
        <v>549</v>
      </c>
      <c r="K17" s="3"/>
      <c r="L17" s="24"/>
      <c r="M17" s="5">
        <f t="shared" si="0"/>
        <v>2230</v>
      </c>
      <c r="O17">
        <f t="shared" si="1"/>
        <v>563</v>
      </c>
      <c r="P17">
        <f t="shared" si="2"/>
        <v>560</v>
      </c>
      <c r="Q17">
        <f t="shared" si="3"/>
        <v>558</v>
      </c>
      <c r="R17">
        <f t="shared" si="4"/>
        <v>1681</v>
      </c>
    </row>
    <row r="18" spans="2:18" x14ac:dyDescent="0.35">
      <c r="B18" s="22">
        <v>4</v>
      </c>
      <c r="C18" s="3">
        <v>6267</v>
      </c>
      <c r="D18" s="2" t="s">
        <v>37</v>
      </c>
      <c r="E18" s="3" t="s">
        <v>7</v>
      </c>
      <c r="F18" s="3">
        <v>537</v>
      </c>
      <c r="G18" s="3">
        <v>534</v>
      </c>
      <c r="H18" s="15"/>
      <c r="I18" s="3">
        <v>542</v>
      </c>
      <c r="J18" s="3">
        <v>531</v>
      </c>
      <c r="K18" s="3"/>
      <c r="L18" s="24"/>
      <c r="M18" s="5">
        <f t="shared" si="0"/>
        <v>2144</v>
      </c>
      <c r="O18">
        <f t="shared" si="1"/>
        <v>542</v>
      </c>
      <c r="P18">
        <f t="shared" si="2"/>
        <v>537</v>
      </c>
      <c r="Q18">
        <f t="shared" si="3"/>
        <v>534</v>
      </c>
      <c r="R18">
        <f t="shared" si="4"/>
        <v>1613</v>
      </c>
    </row>
    <row r="19" spans="2:18" x14ac:dyDescent="0.35">
      <c r="B19" s="22">
        <v>5</v>
      </c>
      <c r="C19" s="3">
        <v>8463</v>
      </c>
      <c r="D19" s="2" t="s">
        <v>38</v>
      </c>
      <c r="E19" s="3" t="s">
        <v>12</v>
      </c>
      <c r="F19" s="3">
        <v>566</v>
      </c>
      <c r="G19" s="3">
        <v>560</v>
      </c>
      <c r="H19" s="3">
        <v>567</v>
      </c>
      <c r="I19" s="15"/>
      <c r="J19" s="17"/>
      <c r="K19" s="3"/>
      <c r="L19" s="24"/>
      <c r="M19" s="5">
        <f t="shared" si="0"/>
        <v>1693</v>
      </c>
      <c r="O19">
        <f t="shared" si="1"/>
        <v>567</v>
      </c>
      <c r="P19">
        <f t="shared" si="2"/>
        <v>566</v>
      </c>
      <c r="Q19">
        <f t="shared" si="3"/>
        <v>560</v>
      </c>
      <c r="R19">
        <f t="shared" si="4"/>
        <v>1693</v>
      </c>
    </row>
    <row r="20" spans="2:18" x14ac:dyDescent="0.35">
      <c r="B20" s="22">
        <v>6</v>
      </c>
      <c r="C20" s="3">
        <v>9085</v>
      </c>
      <c r="D20" s="2" t="s">
        <v>46</v>
      </c>
      <c r="E20" s="3" t="s">
        <v>47</v>
      </c>
      <c r="F20" s="3">
        <v>553</v>
      </c>
      <c r="G20" s="3">
        <v>549</v>
      </c>
      <c r="H20" s="15"/>
      <c r="I20" s="3">
        <v>560</v>
      </c>
      <c r="J20" s="17"/>
      <c r="K20" s="3"/>
      <c r="L20" s="24"/>
      <c r="M20" s="5">
        <f t="shared" si="0"/>
        <v>1662</v>
      </c>
      <c r="O20">
        <f t="shared" si="1"/>
        <v>560</v>
      </c>
      <c r="P20">
        <f t="shared" si="2"/>
        <v>553</v>
      </c>
      <c r="Q20">
        <f t="shared" si="3"/>
        <v>549</v>
      </c>
      <c r="R20">
        <f t="shared" si="4"/>
        <v>1662</v>
      </c>
    </row>
    <row r="21" spans="2:18" x14ac:dyDescent="0.35">
      <c r="B21" s="22">
        <v>7</v>
      </c>
      <c r="C21" s="3">
        <v>33</v>
      </c>
      <c r="D21" s="2" t="s">
        <v>39</v>
      </c>
      <c r="E21" s="3" t="s">
        <v>40</v>
      </c>
      <c r="F21" s="3">
        <v>544</v>
      </c>
      <c r="G21" s="3">
        <v>550</v>
      </c>
      <c r="H21" s="15"/>
      <c r="I21" s="15"/>
      <c r="J21" s="3">
        <v>564</v>
      </c>
      <c r="K21" s="3"/>
      <c r="L21" s="24"/>
      <c r="M21" s="5">
        <f t="shared" si="0"/>
        <v>1658</v>
      </c>
      <c r="O21">
        <f t="shared" si="1"/>
        <v>564</v>
      </c>
      <c r="P21">
        <f t="shared" si="2"/>
        <v>550</v>
      </c>
      <c r="Q21">
        <f t="shared" si="3"/>
        <v>544</v>
      </c>
      <c r="R21">
        <f t="shared" si="4"/>
        <v>1658</v>
      </c>
    </row>
    <row r="22" spans="2:18" x14ac:dyDescent="0.35">
      <c r="B22" s="22">
        <v>8</v>
      </c>
      <c r="C22" s="3">
        <v>9431</v>
      </c>
      <c r="D22" s="6" t="s">
        <v>32</v>
      </c>
      <c r="E22" s="3" t="s">
        <v>16</v>
      </c>
      <c r="F22" s="3">
        <v>557</v>
      </c>
      <c r="G22" s="15"/>
      <c r="H22" s="3">
        <v>549</v>
      </c>
      <c r="I22" s="15"/>
      <c r="J22" s="3">
        <v>543</v>
      </c>
      <c r="K22" s="3"/>
      <c r="L22" s="24"/>
      <c r="M22" s="5">
        <f t="shared" si="0"/>
        <v>1649</v>
      </c>
      <c r="O22">
        <f t="shared" si="1"/>
        <v>557</v>
      </c>
      <c r="P22">
        <f t="shared" si="2"/>
        <v>549</v>
      </c>
      <c r="Q22">
        <f t="shared" si="3"/>
        <v>543</v>
      </c>
      <c r="R22">
        <f t="shared" si="4"/>
        <v>1649</v>
      </c>
    </row>
    <row r="23" spans="2:18" x14ac:dyDescent="0.35">
      <c r="B23" s="22">
        <v>9</v>
      </c>
      <c r="C23" s="3">
        <v>428</v>
      </c>
      <c r="D23" s="2" t="s">
        <v>19</v>
      </c>
      <c r="E23" s="3" t="s">
        <v>20</v>
      </c>
      <c r="F23" s="3">
        <v>534</v>
      </c>
      <c r="G23" s="3">
        <v>550</v>
      </c>
      <c r="H23" s="15"/>
      <c r="I23" s="3">
        <v>538</v>
      </c>
      <c r="J23" s="17"/>
      <c r="K23" s="3"/>
      <c r="L23" s="24"/>
      <c r="M23" s="5">
        <f t="shared" si="0"/>
        <v>1622</v>
      </c>
      <c r="O23">
        <f t="shared" si="1"/>
        <v>550</v>
      </c>
      <c r="P23">
        <f t="shared" si="2"/>
        <v>538</v>
      </c>
      <c r="Q23">
        <f t="shared" si="3"/>
        <v>534</v>
      </c>
      <c r="R23">
        <f t="shared" si="4"/>
        <v>1622</v>
      </c>
    </row>
    <row r="24" spans="2:18" x14ac:dyDescent="0.35">
      <c r="B24" s="22">
        <v>10</v>
      </c>
      <c r="C24" s="3">
        <v>6375</v>
      </c>
      <c r="D24" s="2" t="s">
        <v>33</v>
      </c>
      <c r="E24" s="3" t="s">
        <v>34</v>
      </c>
      <c r="F24" s="3">
        <v>546</v>
      </c>
      <c r="G24" s="3">
        <v>535</v>
      </c>
      <c r="H24" s="3">
        <v>528</v>
      </c>
      <c r="I24" s="15"/>
      <c r="J24" s="17"/>
      <c r="K24" s="3"/>
      <c r="L24" s="24"/>
      <c r="M24" s="5">
        <f t="shared" si="0"/>
        <v>1609</v>
      </c>
      <c r="O24">
        <f t="shared" si="1"/>
        <v>546</v>
      </c>
      <c r="P24">
        <f t="shared" si="2"/>
        <v>535</v>
      </c>
      <c r="Q24">
        <f t="shared" si="3"/>
        <v>528</v>
      </c>
      <c r="R24">
        <f t="shared" si="4"/>
        <v>1609</v>
      </c>
    </row>
    <row r="25" spans="2:18" x14ac:dyDescent="0.35">
      <c r="B25" s="22">
        <v>11</v>
      </c>
      <c r="C25" s="3">
        <v>9897</v>
      </c>
      <c r="D25" s="2" t="s">
        <v>59</v>
      </c>
      <c r="E25" s="3" t="s">
        <v>45</v>
      </c>
      <c r="F25" s="3">
        <v>538</v>
      </c>
      <c r="G25" s="3">
        <v>525</v>
      </c>
      <c r="H25" s="15"/>
      <c r="I25" s="15"/>
      <c r="J25" s="3">
        <v>527</v>
      </c>
      <c r="K25" s="3"/>
      <c r="L25" s="24"/>
      <c r="M25" s="5">
        <f t="shared" si="0"/>
        <v>1590</v>
      </c>
      <c r="O25">
        <f t="shared" si="1"/>
        <v>538</v>
      </c>
      <c r="P25">
        <f t="shared" si="2"/>
        <v>527</v>
      </c>
      <c r="Q25">
        <f t="shared" si="3"/>
        <v>525</v>
      </c>
      <c r="R25">
        <f t="shared" si="4"/>
        <v>1590</v>
      </c>
    </row>
    <row r="26" spans="2:18" x14ac:dyDescent="0.35">
      <c r="B26" s="22">
        <v>12</v>
      </c>
      <c r="C26" s="3">
        <v>9641</v>
      </c>
      <c r="D26" s="2" t="s">
        <v>60</v>
      </c>
      <c r="E26" s="3" t="s">
        <v>11</v>
      </c>
      <c r="F26" s="3">
        <v>527</v>
      </c>
      <c r="G26" s="15"/>
      <c r="H26" s="3">
        <v>527</v>
      </c>
      <c r="I26" s="3">
        <v>530</v>
      </c>
      <c r="J26" s="17"/>
      <c r="K26" s="3"/>
      <c r="L26" s="24"/>
      <c r="M26" s="5">
        <f t="shared" si="0"/>
        <v>1584</v>
      </c>
      <c r="O26">
        <f t="shared" si="1"/>
        <v>530</v>
      </c>
      <c r="P26">
        <f t="shared" si="2"/>
        <v>527</v>
      </c>
      <c r="Q26">
        <f t="shared" si="3"/>
        <v>527</v>
      </c>
      <c r="R26">
        <f t="shared" si="4"/>
        <v>1584</v>
      </c>
    </row>
    <row r="27" spans="2:18" x14ac:dyDescent="0.35">
      <c r="B27" s="22">
        <v>13</v>
      </c>
      <c r="C27" s="3">
        <v>10092</v>
      </c>
      <c r="D27" s="2" t="s">
        <v>115</v>
      </c>
      <c r="E27" s="3" t="s">
        <v>10</v>
      </c>
      <c r="F27" s="15"/>
      <c r="G27" s="15"/>
      <c r="H27" s="3">
        <v>481</v>
      </c>
      <c r="I27" s="3">
        <v>475</v>
      </c>
      <c r="J27" s="3">
        <v>450</v>
      </c>
      <c r="K27" s="3"/>
      <c r="L27" s="24"/>
      <c r="M27" s="5">
        <f t="shared" si="0"/>
        <v>1406</v>
      </c>
      <c r="O27">
        <f t="shared" si="1"/>
        <v>481</v>
      </c>
      <c r="P27">
        <f t="shared" si="2"/>
        <v>475</v>
      </c>
      <c r="Q27">
        <f t="shared" si="3"/>
        <v>450</v>
      </c>
      <c r="R27">
        <f t="shared" si="4"/>
        <v>1406</v>
      </c>
    </row>
    <row r="28" spans="2:18" x14ac:dyDescent="0.35">
      <c r="B28" s="22">
        <v>14</v>
      </c>
      <c r="C28" s="3">
        <v>8763</v>
      </c>
      <c r="D28" s="2" t="s">
        <v>24</v>
      </c>
      <c r="E28" s="3" t="s">
        <v>17</v>
      </c>
      <c r="F28" s="15"/>
      <c r="G28" s="15"/>
      <c r="H28" s="3">
        <v>563</v>
      </c>
      <c r="I28" s="3">
        <v>561</v>
      </c>
      <c r="J28" s="17"/>
      <c r="K28" s="3"/>
      <c r="L28" s="24"/>
      <c r="M28" s="5">
        <f t="shared" si="0"/>
        <v>1124</v>
      </c>
      <c r="O28">
        <f t="shared" si="1"/>
        <v>563</v>
      </c>
      <c r="P28">
        <f t="shared" si="2"/>
        <v>561</v>
      </c>
      <c r="Q28" t="str">
        <f t="shared" si="3"/>
        <v>0</v>
      </c>
      <c r="R28">
        <f t="shared" si="4"/>
        <v>1124</v>
      </c>
    </row>
    <row r="29" spans="2:18" x14ac:dyDescent="0.35">
      <c r="B29" s="22">
        <v>15</v>
      </c>
      <c r="C29" s="3">
        <v>9141</v>
      </c>
      <c r="D29" s="2" t="s">
        <v>107</v>
      </c>
      <c r="E29" s="3" t="s">
        <v>16</v>
      </c>
      <c r="F29" s="15"/>
      <c r="G29" s="15"/>
      <c r="H29" s="15"/>
      <c r="I29" s="3">
        <v>553</v>
      </c>
      <c r="J29" s="3">
        <v>540</v>
      </c>
      <c r="K29" s="3"/>
      <c r="L29" s="24"/>
      <c r="M29" s="5">
        <f t="shared" si="0"/>
        <v>1093</v>
      </c>
      <c r="O29">
        <f t="shared" si="1"/>
        <v>553</v>
      </c>
      <c r="P29">
        <f t="shared" si="2"/>
        <v>540</v>
      </c>
      <c r="Q29" t="str">
        <f t="shared" si="3"/>
        <v>0</v>
      </c>
      <c r="R29">
        <f t="shared" si="4"/>
        <v>1093</v>
      </c>
    </row>
    <row r="30" spans="2:18" x14ac:dyDescent="0.35">
      <c r="B30" s="22">
        <v>16</v>
      </c>
      <c r="C30" s="3">
        <v>8418</v>
      </c>
      <c r="D30" s="2" t="s">
        <v>86</v>
      </c>
      <c r="E30" s="3" t="s">
        <v>11</v>
      </c>
      <c r="F30" s="15"/>
      <c r="G30" s="15"/>
      <c r="H30" s="3">
        <v>545</v>
      </c>
      <c r="I30" s="3">
        <v>544</v>
      </c>
      <c r="J30" s="17"/>
      <c r="K30" s="3"/>
      <c r="L30" s="24"/>
      <c r="M30" s="5">
        <f t="shared" si="0"/>
        <v>1089</v>
      </c>
      <c r="O30">
        <f t="shared" si="1"/>
        <v>545</v>
      </c>
      <c r="P30">
        <f t="shared" si="2"/>
        <v>544</v>
      </c>
      <c r="Q30" t="str">
        <f t="shared" si="3"/>
        <v>0</v>
      </c>
      <c r="R30">
        <f t="shared" si="4"/>
        <v>1089</v>
      </c>
    </row>
    <row r="31" spans="2:18" x14ac:dyDescent="0.35">
      <c r="B31" s="22">
        <v>17</v>
      </c>
      <c r="C31" s="3">
        <v>9460</v>
      </c>
      <c r="D31" s="6" t="s">
        <v>50</v>
      </c>
      <c r="E31" s="3" t="s">
        <v>20</v>
      </c>
      <c r="F31" s="3">
        <v>531</v>
      </c>
      <c r="G31" s="15"/>
      <c r="H31" s="15"/>
      <c r="I31" s="15"/>
      <c r="J31" s="3">
        <v>558</v>
      </c>
      <c r="K31" s="3"/>
      <c r="L31" s="24"/>
      <c r="M31" s="5">
        <f t="shared" si="0"/>
        <v>1089</v>
      </c>
      <c r="O31">
        <f t="shared" si="1"/>
        <v>558</v>
      </c>
      <c r="P31">
        <f t="shared" si="2"/>
        <v>531</v>
      </c>
      <c r="Q31" t="str">
        <f t="shared" si="3"/>
        <v>0</v>
      </c>
      <c r="R31">
        <f t="shared" si="4"/>
        <v>1089</v>
      </c>
    </row>
    <row r="32" spans="2:18" x14ac:dyDescent="0.35">
      <c r="B32" s="22">
        <v>18</v>
      </c>
      <c r="C32" s="3">
        <v>10056</v>
      </c>
      <c r="D32" s="2" t="s">
        <v>58</v>
      </c>
      <c r="E32" s="3" t="s">
        <v>6</v>
      </c>
      <c r="F32" s="3">
        <v>544</v>
      </c>
      <c r="G32" s="15"/>
      <c r="H32" s="3">
        <v>538</v>
      </c>
      <c r="I32" s="16"/>
      <c r="J32" s="18"/>
      <c r="K32" s="4"/>
      <c r="L32" s="24"/>
      <c r="M32" s="5">
        <f t="shared" si="0"/>
        <v>1082</v>
      </c>
      <c r="O32">
        <f t="shared" si="1"/>
        <v>544</v>
      </c>
      <c r="P32">
        <f t="shared" si="2"/>
        <v>538</v>
      </c>
      <c r="Q32" t="str">
        <f t="shared" si="3"/>
        <v>0</v>
      </c>
      <c r="R32">
        <f t="shared" si="4"/>
        <v>1082</v>
      </c>
    </row>
    <row r="33" spans="2:18" x14ac:dyDescent="0.35">
      <c r="B33" s="22">
        <v>19</v>
      </c>
      <c r="C33" s="3">
        <v>9197</v>
      </c>
      <c r="D33" s="2" t="s">
        <v>22</v>
      </c>
      <c r="E33" s="3" t="s">
        <v>8</v>
      </c>
      <c r="F33" s="3">
        <v>539</v>
      </c>
      <c r="G33" s="15"/>
      <c r="H33" s="3">
        <v>542</v>
      </c>
      <c r="I33" s="15"/>
      <c r="J33" s="17"/>
      <c r="K33" s="3"/>
      <c r="L33" s="24"/>
      <c r="M33" s="5">
        <f t="shared" si="0"/>
        <v>1081</v>
      </c>
      <c r="O33">
        <f t="shared" si="1"/>
        <v>542</v>
      </c>
      <c r="P33">
        <f t="shared" si="2"/>
        <v>539</v>
      </c>
      <c r="Q33" t="str">
        <f t="shared" si="3"/>
        <v>0</v>
      </c>
      <c r="R33">
        <f t="shared" si="4"/>
        <v>1081</v>
      </c>
    </row>
    <row r="34" spans="2:18" x14ac:dyDescent="0.35">
      <c r="B34" s="22">
        <v>20</v>
      </c>
      <c r="C34" s="3">
        <v>9876</v>
      </c>
      <c r="D34" s="2" t="s">
        <v>108</v>
      </c>
      <c r="E34" s="3" t="s">
        <v>47</v>
      </c>
      <c r="F34" s="15"/>
      <c r="G34" s="15"/>
      <c r="H34" s="3"/>
      <c r="I34" s="3">
        <v>547</v>
      </c>
      <c r="J34" s="3">
        <v>534</v>
      </c>
      <c r="K34" s="3"/>
      <c r="L34" s="24"/>
      <c r="M34" s="5">
        <f t="shared" si="0"/>
        <v>1081</v>
      </c>
      <c r="O34">
        <f t="shared" si="1"/>
        <v>547</v>
      </c>
      <c r="P34">
        <f t="shared" si="2"/>
        <v>534</v>
      </c>
      <c r="Q34" t="str">
        <f t="shared" si="3"/>
        <v>0</v>
      </c>
      <c r="R34">
        <f t="shared" si="4"/>
        <v>1081</v>
      </c>
    </row>
    <row r="35" spans="2:18" x14ac:dyDescent="0.35">
      <c r="B35" s="22">
        <v>21</v>
      </c>
      <c r="C35" s="3">
        <v>9172</v>
      </c>
      <c r="D35" s="2" t="s">
        <v>53</v>
      </c>
      <c r="E35" s="3" t="s">
        <v>6</v>
      </c>
      <c r="F35" s="3">
        <v>538</v>
      </c>
      <c r="G35" s="3">
        <v>534</v>
      </c>
      <c r="H35" s="15"/>
      <c r="I35" s="15"/>
      <c r="J35" s="17"/>
      <c r="K35" s="3"/>
      <c r="L35" s="24"/>
      <c r="M35" s="5">
        <f t="shared" si="0"/>
        <v>1072</v>
      </c>
      <c r="O35">
        <f t="shared" si="1"/>
        <v>538</v>
      </c>
      <c r="P35">
        <f t="shared" si="2"/>
        <v>534</v>
      </c>
      <c r="Q35" t="str">
        <f t="shared" si="3"/>
        <v>0</v>
      </c>
      <c r="R35">
        <f t="shared" si="4"/>
        <v>1072</v>
      </c>
    </row>
    <row r="36" spans="2:18" x14ac:dyDescent="0.35">
      <c r="B36" s="22">
        <v>22</v>
      </c>
      <c r="C36" s="3">
        <v>9116</v>
      </c>
      <c r="D36" s="2" t="s">
        <v>41</v>
      </c>
      <c r="E36" s="3" t="s">
        <v>9</v>
      </c>
      <c r="F36" s="3">
        <v>541</v>
      </c>
      <c r="G36" s="15"/>
      <c r="H36" s="3">
        <v>528</v>
      </c>
      <c r="I36" s="15"/>
      <c r="J36" s="17"/>
      <c r="K36" s="3"/>
      <c r="L36" s="24"/>
      <c r="M36" s="5">
        <f t="shared" si="0"/>
        <v>1069</v>
      </c>
      <c r="O36">
        <f t="shared" si="1"/>
        <v>541</v>
      </c>
      <c r="P36">
        <f t="shared" si="2"/>
        <v>528</v>
      </c>
      <c r="Q36" t="str">
        <f t="shared" si="3"/>
        <v>0</v>
      </c>
      <c r="R36">
        <f t="shared" si="4"/>
        <v>1069</v>
      </c>
    </row>
    <row r="37" spans="2:18" x14ac:dyDescent="0.35">
      <c r="B37" s="22">
        <v>23</v>
      </c>
      <c r="C37" s="3">
        <v>9594</v>
      </c>
      <c r="D37" s="2" t="s">
        <v>61</v>
      </c>
      <c r="E37" s="3" t="s">
        <v>62</v>
      </c>
      <c r="F37" s="3">
        <v>521</v>
      </c>
      <c r="G37" s="15"/>
      <c r="H37" s="3">
        <v>537</v>
      </c>
      <c r="I37" s="15"/>
      <c r="J37" s="17"/>
      <c r="K37" s="3"/>
      <c r="L37" s="24"/>
      <c r="M37" s="5">
        <f t="shared" si="0"/>
        <v>1058</v>
      </c>
      <c r="O37">
        <f t="shared" si="1"/>
        <v>537</v>
      </c>
      <c r="P37">
        <f t="shared" si="2"/>
        <v>521</v>
      </c>
      <c r="Q37" t="str">
        <f t="shared" si="3"/>
        <v>0</v>
      </c>
      <c r="R37">
        <f t="shared" si="4"/>
        <v>1058</v>
      </c>
    </row>
    <row r="38" spans="2:18" x14ac:dyDescent="0.35">
      <c r="B38" s="22">
        <v>24</v>
      </c>
      <c r="C38" s="3">
        <v>9732</v>
      </c>
      <c r="D38" s="2" t="s">
        <v>26</v>
      </c>
      <c r="E38" s="3" t="s">
        <v>27</v>
      </c>
      <c r="F38" s="3">
        <v>530</v>
      </c>
      <c r="G38" s="3">
        <v>524</v>
      </c>
      <c r="H38" s="15"/>
      <c r="I38" s="15"/>
      <c r="J38" s="17"/>
      <c r="K38" s="3"/>
      <c r="L38" s="24"/>
      <c r="M38" s="5">
        <f t="shared" si="0"/>
        <v>1054</v>
      </c>
      <c r="O38">
        <f t="shared" si="1"/>
        <v>530</v>
      </c>
      <c r="P38">
        <f t="shared" si="2"/>
        <v>524</v>
      </c>
      <c r="Q38" t="str">
        <f t="shared" si="3"/>
        <v>0</v>
      </c>
      <c r="R38">
        <f t="shared" si="4"/>
        <v>1054</v>
      </c>
    </row>
    <row r="39" spans="2:18" x14ac:dyDescent="0.35">
      <c r="B39" s="22">
        <v>25</v>
      </c>
      <c r="C39" s="3">
        <v>9606</v>
      </c>
      <c r="D39" s="2" t="s">
        <v>42</v>
      </c>
      <c r="E39" s="3" t="s">
        <v>40</v>
      </c>
      <c r="F39" s="3">
        <v>528</v>
      </c>
      <c r="G39" s="15"/>
      <c r="H39" s="15"/>
      <c r="I39" s="15"/>
      <c r="J39" s="3">
        <v>526</v>
      </c>
      <c r="K39" s="3"/>
      <c r="L39" s="24"/>
      <c r="M39" s="5">
        <f t="shared" si="0"/>
        <v>1054</v>
      </c>
      <c r="O39">
        <f t="shared" si="1"/>
        <v>528</v>
      </c>
      <c r="P39">
        <f t="shared" si="2"/>
        <v>526</v>
      </c>
      <c r="Q39" t="str">
        <f t="shared" si="3"/>
        <v>0</v>
      </c>
      <c r="R39">
        <f t="shared" si="4"/>
        <v>1054</v>
      </c>
    </row>
    <row r="40" spans="2:18" x14ac:dyDescent="0.35">
      <c r="B40" s="22">
        <v>26</v>
      </c>
      <c r="C40" s="3">
        <v>7021</v>
      </c>
      <c r="D40" s="14" t="s">
        <v>113</v>
      </c>
      <c r="E40" s="3" t="s">
        <v>13</v>
      </c>
      <c r="F40" s="15"/>
      <c r="G40" s="15"/>
      <c r="H40" s="15"/>
      <c r="I40" s="3">
        <v>507</v>
      </c>
      <c r="J40" s="3">
        <v>514</v>
      </c>
      <c r="K40" s="3"/>
      <c r="L40" s="24"/>
      <c r="M40" s="5">
        <f t="shared" si="0"/>
        <v>1021</v>
      </c>
      <c r="O40">
        <f t="shared" si="1"/>
        <v>514</v>
      </c>
      <c r="P40">
        <f t="shared" si="2"/>
        <v>507</v>
      </c>
      <c r="Q40" t="str">
        <f t="shared" si="3"/>
        <v>0</v>
      </c>
      <c r="R40">
        <f t="shared" si="4"/>
        <v>1021</v>
      </c>
    </row>
    <row r="41" spans="2:18" x14ac:dyDescent="0.35">
      <c r="B41" s="22">
        <v>27</v>
      </c>
      <c r="C41" s="3">
        <v>9811</v>
      </c>
      <c r="D41" s="2" t="s">
        <v>66</v>
      </c>
      <c r="E41" s="3" t="s">
        <v>67</v>
      </c>
      <c r="F41" s="3">
        <v>491</v>
      </c>
      <c r="G41" s="15"/>
      <c r="H41" s="3">
        <v>512</v>
      </c>
      <c r="I41" s="15"/>
      <c r="J41" s="17"/>
      <c r="K41" s="3"/>
      <c r="L41" s="24"/>
      <c r="M41" s="5">
        <f t="shared" si="0"/>
        <v>1003</v>
      </c>
      <c r="O41">
        <f t="shared" si="1"/>
        <v>512</v>
      </c>
      <c r="P41">
        <f t="shared" si="2"/>
        <v>491</v>
      </c>
      <c r="Q41" t="str">
        <f t="shared" si="3"/>
        <v>0</v>
      </c>
      <c r="R41">
        <f t="shared" si="4"/>
        <v>1003</v>
      </c>
    </row>
    <row r="42" spans="2:18" x14ac:dyDescent="0.35">
      <c r="B42" s="22">
        <v>28</v>
      </c>
      <c r="C42" s="3">
        <v>10047</v>
      </c>
      <c r="D42" s="2" t="s">
        <v>70</v>
      </c>
      <c r="E42" s="3" t="s">
        <v>69</v>
      </c>
      <c r="F42" s="3">
        <v>440</v>
      </c>
      <c r="G42" s="15"/>
      <c r="H42" s="15"/>
      <c r="I42" s="3">
        <v>441</v>
      </c>
      <c r="J42" s="17"/>
      <c r="K42" s="3"/>
      <c r="L42" s="24"/>
      <c r="M42" s="5">
        <f t="shared" si="0"/>
        <v>881</v>
      </c>
      <c r="O42">
        <f t="shared" si="1"/>
        <v>441</v>
      </c>
      <c r="P42">
        <f t="shared" si="2"/>
        <v>440</v>
      </c>
      <c r="Q42" t="str">
        <f t="shared" si="3"/>
        <v>0</v>
      </c>
      <c r="R42">
        <f t="shared" si="4"/>
        <v>881</v>
      </c>
    </row>
    <row r="43" spans="2:18" x14ac:dyDescent="0.35">
      <c r="B43" s="22">
        <v>29</v>
      </c>
      <c r="C43" s="3">
        <v>8365</v>
      </c>
      <c r="D43" s="13" t="s">
        <v>112</v>
      </c>
      <c r="E43" s="3" t="s">
        <v>20</v>
      </c>
      <c r="F43" s="15"/>
      <c r="G43" s="15"/>
      <c r="H43" s="15"/>
      <c r="I43" s="3">
        <v>517</v>
      </c>
      <c r="J43" s="3">
        <v>180</v>
      </c>
      <c r="K43" s="3"/>
      <c r="L43" s="24"/>
      <c r="M43" s="5">
        <f t="shared" si="0"/>
        <v>697</v>
      </c>
      <c r="O43">
        <f t="shared" si="1"/>
        <v>517</v>
      </c>
      <c r="P43">
        <f t="shared" si="2"/>
        <v>180</v>
      </c>
      <c r="Q43" t="str">
        <f t="shared" si="3"/>
        <v>0</v>
      </c>
      <c r="R43">
        <f t="shared" si="4"/>
        <v>697</v>
      </c>
    </row>
    <row r="44" spans="2:18" x14ac:dyDescent="0.35">
      <c r="B44" s="22">
        <v>30</v>
      </c>
      <c r="C44" s="3">
        <v>8251</v>
      </c>
      <c r="D44" s="2" t="s">
        <v>85</v>
      </c>
      <c r="E44" s="3" t="s">
        <v>6</v>
      </c>
      <c r="F44" s="15"/>
      <c r="G44" s="15"/>
      <c r="H44" s="3">
        <v>552</v>
      </c>
      <c r="I44" s="15"/>
      <c r="J44" s="17"/>
      <c r="K44" s="3"/>
      <c r="L44" s="24"/>
      <c r="M44" s="5">
        <f t="shared" si="0"/>
        <v>552</v>
      </c>
      <c r="O44">
        <f t="shared" si="1"/>
        <v>552</v>
      </c>
      <c r="P44" t="str">
        <f t="shared" si="2"/>
        <v>0</v>
      </c>
      <c r="Q44" t="str">
        <f t="shared" si="3"/>
        <v>0</v>
      </c>
      <c r="R44">
        <f t="shared" si="4"/>
        <v>552</v>
      </c>
    </row>
    <row r="45" spans="2:18" x14ac:dyDescent="0.35">
      <c r="B45" s="22">
        <v>31</v>
      </c>
      <c r="C45" s="3">
        <v>10099</v>
      </c>
      <c r="D45" s="2" t="s">
        <v>87</v>
      </c>
      <c r="E45" s="3" t="s">
        <v>88</v>
      </c>
      <c r="F45" s="15"/>
      <c r="G45" s="15"/>
      <c r="H45" s="3">
        <v>545</v>
      </c>
      <c r="I45" s="16"/>
      <c r="J45" s="18"/>
      <c r="K45" s="4"/>
      <c r="L45" s="24"/>
      <c r="M45" s="5">
        <f t="shared" si="0"/>
        <v>545</v>
      </c>
      <c r="O45">
        <f t="shared" si="1"/>
        <v>545</v>
      </c>
      <c r="P45" t="str">
        <f t="shared" si="2"/>
        <v>0</v>
      </c>
      <c r="Q45" t="str">
        <f t="shared" si="3"/>
        <v>0</v>
      </c>
      <c r="R45">
        <f t="shared" si="4"/>
        <v>545</v>
      </c>
    </row>
    <row r="46" spans="2:18" x14ac:dyDescent="0.35">
      <c r="B46" s="22">
        <v>32</v>
      </c>
      <c r="C46" s="3">
        <v>4144</v>
      </c>
      <c r="D46" s="2" t="s">
        <v>18</v>
      </c>
      <c r="E46" s="3" t="s">
        <v>123</v>
      </c>
      <c r="F46" s="15"/>
      <c r="G46" s="15"/>
      <c r="H46" s="3">
        <v>541</v>
      </c>
      <c r="I46" s="15"/>
      <c r="J46" s="17"/>
      <c r="K46" s="3"/>
      <c r="L46" s="24"/>
      <c r="M46" s="5">
        <f t="shared" si="0"/>
        <v>541</v>
      </c>
      <c r="O46">
        <f t="shared" si="1"/>
        <v>541</v>
      </c>
      <c r="P46" t="str">
        <f t="shared" si="2"/>
        <v>0</v>
      </c>
      <c r="Q46" t="str">
        <f t="shared" si="3"/>
        <v>0</v>
      </c>
      <c r="R46">
        <f t="shared" si="4"/>
        <v>541</v>
      </c>
    </row>
    <row r="47" spans="2:18" x14ac:dyDescent="0.35">
      <c r="B47" s="22">
        <v>33</v>
      </c>
      <c r="C47" s="3">
        <v>3422</v>
      </c>
      <c r="D47" s="13" t="s">
        <v>109</v>
      </c>
      <c r="E47" s="3" t="s">
        <v>110</v>
      </c>
      <c r="F47" s="15"/>
      <c r="G47" s="15"/>
      <c r="H47" s="15"/>
      <c r="I47" s="3">
        <v>529</v>
      </c>
      <c r="J47" s="17"/>
      <c r="K47" s="3"/>
      <c r="L47" s="24"/>
      <c r="M47" s="5">
        <f t="shared" si="0"/>
        <v>529</v>
      </c>
      <c r="O47">
        <f t="shared" si="1"/>
        <v>529</v>
      </c>
      <c r="P47" t="str">
        <f t="shared" si="2"/>
        <v>0</v>
      </c>
      <c r="Q47" t="str">
        <f t="shared" si="3"/>
        <v>0</v>
      </c>
      <c r="R47">
        <f t="shared" si="4"/>
        <v>529</v>
      </c>
    </row>
    <row r="48" spans="2:18" x14ac:dyDescent="0.35">
      <c r="B48" s="22">
        <v>34</v>
      </c>
      <c r="C48" s="3">
        <v>9272</v>
      </c>
      <c r="D48" s="2" t="s">
        <v>63</v>
      </c>
      <c r="E48" s="3" t="s">
        <v>64</v>
      </c>
      <c r="F48" s="3">
        <v>520</v>
      </c>
      <c r="G48" s="15"/>
      <c r="H48" s="15"/>
      <c r="I48" s="15"/>
      <c r="J48" s="17"/>
      <c r="K48" s="3"/>
      <c r="L48" s="24"/>
      <c r="M48" s="5">
        <f t="shared" si="0"/>
        <v>520</v>
      </c>
      <c r="O48">
        <f t="shared" si="1"/>
        <v>520</v>
      </c>
      <c r="P48" t="str">
        <f t="shared" si="2"/>
        <v>0</v>
      </c>
      <c r="Q48" t="str">
        <f t="shared" si="3"/>
        <v>0</v>
      </c>
      <c r="R48">
        <f t="shared" si="4"/>
        <v>520</v>
      </c>
    </row>
    <row r="49" spans="2:18" x14ac:dyDescent="0.35">
      <c r="B49" s="22">
        <v>35</v>
      </c>
      <c r="C49" s="3">
        <v>9979</v>
      </c>
      <c r="D49" s="13" t="s">
        <v>111</v>
      </c>
      <c r="E49" s="3" t="s">
        <v>7</v>
      </c>
      <c r="F49" s="15"/>
      <c r="G49" s="15"/>
      <c r="H49" s="15"/>
      <c r="I49" s="3">
        <v>519</v>
      </c>
      <c r="J49" s="17"/>
      <c r="K49" s="3"/>
      <c r="L49" s="24"/>
      <c r="M49" s="5">
        <f t="shared" si="0"/>
        <v>519</v>
      </c>
      <c r="O49">
        <f t="shared" si="1"/>
        <v>519</v>
      </c>
      <c r="P49" t="str">
        <f t="shared" si="2"/>
        <v>0</v>
      </c>
      <c r="Q49" t="str">
        <f t="shared" si="3"/>
        <v>0</v>
      </c>
      <c r="R49">
        <f t="shared" si="4"/>
        <v>519</v>
      </c>
    </row>
    <row r="50" spans="2:18" x14ac:dyDescent="0.35">
      <c r="B50" s="22">
        <v>36</v>
      </c>
      <c r="C50" s="3">
        <v>9603</v>
      </c>
      <c r="D50" s="2" t="s">
        <v>89</v>
      </c>
      <c r="E50" s="3" t="s">
        <v>8</v>
      </c>
      <c r="F50" s="15"/>
      <c r="G50" s="15"/>
      <c r="H50" s="3">
        <v>506</v>
      </c>
      <c r="I50" s="15"/>
      <c r="J50" s="17"/>
      <c r="K50" s="3"/>
      <c r="L50" s="24"/>
      <c r="M50" s="5">
        <f t="shared" si="0"/>
        <v>506</v>
      </c>
      <c r="O50">
        <f t="shared" si="1"/>
        <v>506</v>
      </c>
      <c r="P50" t="str">
        <f t="shared" si="2"/>
        <v>0</v>
      </c>
      <c r="Q50" t="str">
        <f t="shared" si="3"/>
        <v>0</v>
      </c>
      <c r="R50">
        <f t="shared" si="4"/>
        <v>506</v>
      </c>
    </row>
    <row r="51" spans="2:18" x14ac:dyDescent="0.35">
      <c r="B51" s="22">
        <v>37</v>
      </c>
      <c r="C51" s="3">
        <v>7018</v>
      </c>
      <c r="D51" s="2" t="s">
        <v>29</v>
      </c>
      <c r="E51" s="3" t="s">
        <v>30</v>
      </c>
      <c r="F51" s="3">
        <v>505</v>
      </c>
      <c r="G51" s="15"/>
      <c r="H51" s="15"/>
      <c r="I51" s="15"/>
      <c r="J51" s="17"/>
      <c r="K51" s="3"/>
      <c r="L51" s="24"/>
      <c r="M51" s="5">
        <f t="shared" si="0"/>
        <v>505</v>
      </c>
    </row>
    <row r="52" spans="2:18" x14ac:dyDescent="0.35">
      <c r="B52" s="22">
        <v>38</v>
      </c>
      <c r="C52" s="3">
        <v>10031</v>
      </c>
      <c r="D52" s="2" t="s">
        <v>65</v>
      </c>
      <c r="E52" s="3" t="s">
        <v>6</v>
      </c>
      <c r="F52" s="3">
        <v>503</v>
      </c>
      <c r="G52" s="15"/>
      <c r="H52" s="15"/>
      <c r="I52" s="15"/>
      <c r="J52" s="17"/>
      <c r="K52" s="3"/>
      <c r="L52" s="24"/>
      <c r="M52" s="5">
        <f t="shared" si="0"/>
        <v>503</v>
      </c>
    </row>
    <row r="53" spans="2:18" x14ac:dyDescent="0.35">
      <c r="B53" s="22">
        <v>39</v>
      </c>
      <c r="C53" s="3">
        <v>6140</v>
      </c>
      <c r="D53" s="2" t="s">
        <v>90</v>
      </c>
      <c r="E53" s="3" t="s">
        <v>8</v>
      </c>
      <c r="F53" s="15"/>
      <c r="G53" s="15"/>
      <c r="H53" s="3">
        <v>503</v>
      </c>
      <c r="I53" s="15"/>
      <c r="J53" s="17"/>
      <c r="K53" s="3"/>
      <c r="L53" s="24"/>
      <c r="M53" s="5">
        <f t="shared" si="0"/>
        <v>503</v>
      </c>
    </row>
    <row r="54" spans="2:18" x14ac:dyDescent="0.35">
      <c r="B54" s="22">
        <v>40</v>
      </c>
      <c r="C54" s="3">
        <v>9627</v>
      </c>
      <c r="D54" s="14" t="s">
        <v>114</v>
      </c>
      <c r="E54" s="3" t="s">
        <v>47</v>
      </c>
      <c r="F54" s="15"/>
      <c r="G54" s="15"/>
      <c r="H54" s="15"/>
      <c r="I54" s="3">
        <v>503</v>
      </c>
      <c r="J54" s="17"/>
      <c r="K54" s="3"/>
      <c r="L54" s="24"/>
      <c r="M54" s="5">
        <f t="shared" si="0"/>
        <v>503</v>
      </c>
    </row>
    <row r="55" spans="2:18" x14ac:dyDescent="0.35">
      <c r="B55" s="22">
        <v>41</v>
      </c>
      <c r="C55" s="3">
        <v>9455</v>
      </c>
      <c r="D55" s="2" t="s">
        <v>68</v>
      </c>
      <c r="E55" s="3" t="s">
        <v>17</v>
      </c>
      <c r="F55" s="3">
        <v>485</v>
      </c>
      <c r="G55" s="15"/>
      <c r="H55" s="15"/>
      <c r="I55" s="15"/>
      <c r="J55" s="17"/>
      <c r="K55" s="3"/>
      <c r="L55" s="24"/>
      <c r="M55" s="5">
        <f t="shared" si="0"/>
        <v>485</v>
      </c>
    </row>
    <row r="56" spans="2:18" x14ac:dyDescent="0.35">
      <c r="E56" s="26"/>
      <c r="F56" s="27"/>
      <c r="G56" s="27"/>
      <c r="H56" s="27"/>
      <c r="I56" s="28"/>
      <c r="J56" s="28"/>
      <c r="K56" s="28"/>
      <c r="L56" s="28"/>
    </row>
    <row r="57" spans="2:18" ht="18.5" x14ac:dyDescent="0.45">
      <c r="B57" s="72" t="s">
        <v>124</v>
      </c>
      <c r="C57" s="73"/>
      <c r="D57" s="73"/>
      <c r="E57" s="74"/>
      <c r="F57" s="8">
        <v>1</v>
      </c>
      <c r="G57" s="9"/>
      <c r="H57" s="11">
        <v>2</v>
      </c>
      <c r="I57" s="11">
        <v>3</v>
      </c>
      <c r="J57" s="11">
        <v>4</v>
      </c>
      <c r="K57" s="11">
        <v>5</v>
      </c>
      <c r="L57" s="9"/>
      <c r="M57" s="10"/>
    </row>
    <row r="58" spans="2:18" x14ac:dyDescent="0.35">
      <c r="B58" s="8" t="s">
        <v>56</v>
      </c>
      <c r="C58" s="11" t="s">
        <v>121</v>
      </c>
      <c r="D58" s="11" t="s">
        <v>0</v>
      </c>
      <c r="E58" s="11" t="s">
        <v>119</v>
      </c>
      <c r="F58" s="11" t="s">
        <v>1</v>
      </c>
      <c r="G58" s="11" t="s">
        <v>84</v>
      </c>
      <c r="H58" s="11" t="s">
        <v>14</v>
      </c>
      <c r="I58" s="11" t="s">
        <v>2</v>
      </c>
      <c r="J58" s="11" t="s">
        <v>3</v>
      </c>
      <c r="K58" s="11" t="s">
        <v>4</v>
      </c>
      <c r="L58" s="11" t="s">
        <v>5</v>
      </c>
      <c r="M58" s="11" t="s">
        <v>51</v>
      </c>
    </row>
    <row r="59" spans="2:18" x14ac:dyDescent="0.35">
      <c r="B59" s="22">
        <v>1</v>
      </c>
      <c r="C59" s="3">
        <v>10095</v>
      </c>
      <c r="D59" s="2" t="s">
        <v>94</v>
      </c>
      <c r="E59" s="3" t="s">
        <v>6</v>
      </c>
      <c r="F59" s="15"/>
      <c r="G59" s="15"/>
      <c r="H59" s="3">
        <v>503</v>
      </c>
      <c r="I59" s="15"/>
      <c r="J59" s="3">
        <v>514</v>
      </c>
      <c r="K59" s="3"/>
      <c r="L59" s="24"/>
      <c r="M59" s="1">
        <f t="shared" ref="M59:M76" si="5">SUM(F59:L59)</f>
        <v>1017</v>
      </c>
      <c r="O59">
        <f t="shared" ref="O59:O70" si="6">IF(COUNT(F59,H59,I59,J59,K59)&gt;=1,LARGE(F59:K59,1),"0")</f>
        <v>514</v>
      </c>
      <c r="P59">
        <f t="shared" ref="P59:P70" si="7">IF(COUNT(F59:K59)&gt;=2,LARGE(F59:K59,2),"0")</f>
        <v>503</v>
      </c>
      <c r="Q59" t="str">
        <f t="shared" ref="Q59:Q70" si="8">IF(COUNT(F59:K59)&gt;=3,LARGE(F59:K59,3),"0")</f>
        <v>0</v>
      </c>
      <c r="R59">
        <f t="shared" ref="R59:R70" si="9">SUM(O59:Q59)+L59</f>
        <v>1017</v>
      </c>
    </row>
    <row r="60" spans="2:18" x14ac:dyDescent="0.35">
      <c r="B60" s="22">
        <v>2</v>
      </c>
      <c r="C60" s="12">
        <v>10109</v>
      </c>
      <c r="D60" s="13" t="s">
        <v>104</v>
      </c>
      <c r="E60" s="3" t="s">
        <v>11</v>
      </c>
      <c r="F60" s="15"/>
      <c r="G60" s="15"/>
      <c r="H60" s="15"/>
      <c r="I60" s="3">
        <v>467</v>
      </c>
      <c r="J60" s="3">
        <v>475</v>
      </c>
      <c r="K60" s="3"/>
      <c r="L60" s="24"/>
      <c r="M60" s="1">
        <f t="shared" si="5"/>
        <v>942</v>
      </c>
      <c r="O60">
        <f t="shared" si="6"/>
        <v>475</v>
      </c>
      <c r="P60">
        <f t="shared" si="7"/>
        <v>467</v>
      </c>
      <c r="Q60" t="str">
        <f t="shared" si="8"/>
        <v>0</v>
      </c>
      <c r="R60">
        <f t="shared" si="9"/>
        <v>942</v>
      </c>
    </row>
    <row r="61" spans="2:18" x14ac:dyDescent="0.35">
      <c r="B61" s="22">
        <v>3</v>
      </c>
      <c r="C61" s="3">
        <v>7209</v>
      </c>
      <c r="D61" s="2" t="s">
        <v>71</v>
      </c>
      <c r="E61" s="3" t="s">
        <v>6</v>
      </c>
      <c r="F61" s="3">
        <v>542</v>
      </c>
      <c r="G61" s="15"/>
      <c r="H61" s="15"/>
      <c r="I61" s="15"/>
      <c r="J61" s="17"/>
      <c r="K61" s="3"/>
      <c r="L61" s="24"/>
      <c r="M61" s="1">
        <f t="shared" si="5"/>
        <v>542</v>
      </c>
      <c r="O61">
        <f t="shared" si="6"/>
        <v>542</v>
      </c>
      <c r="P61" t="str">
        <f t="shared" si="7"/>
        <v>0</v>
      </c>
      <c r="Q61" t="str">
        <f t="shared" si="8"/>
        <v>0</v>
      </c>
      <c r="R61">
        <f t="shared" si="9"/>
        <v>542</v>
      </c>
    </row>
    <row r="62" spans="2:18" x14ac:dyDescent="0.35">
      <c r="B62" s="22">
        <v>4</v>
      </c>
      <c r="C62" s="3">
        <v>9734</v>
      </c>
      <c r="D62" s="2" t="s">
        <v>55</v>
      </c>
      <c r="E62" s="3" t="s">
        <v>6</v>
      </c>
      <c r="F62" s="3">
        <v>539</v>
      </c>
      <c r="G62" s="15"/>
      <c r="H62" s="15"/>
      <c r="I62" s="15"/>
      <c r="J62" s="17"/>
      <c r="K62" s="3"/>
      <c r="L62" s="24"/>
      <c r="M62" s="1">
        <f t="shared" si="5"/>
        <v>539</v>
      </c>
      <c r="O62">
        <f t="shared" si="6"/>
        <v>539</v>
      </c>
      <c r="P62" t="str">
        <f t="shared" si="7"/>
        <v>0</v>
      </c>
      <c r="Q62" t="str">
        <f t="shared" si="8"/>
        <v>0</v>
      </c>
      <c r="R62">
        <f t="shared" si="9"/>
        <v>539</v>
      </c>
    </row>
    <row r="63" spans="2:18" x14ac:dyDescent="0.35">
      <c r="B63" s="22">
        <v>5</v>
      </c>
      <c r="C63" s="3">
        <v>8251</v>
      </c>
      <c r="D63" s="2" t="s">
        <v>72</v>
      </c>
      <c r="E63" s="3" t="s">
        <v>6</v>
      </c>
      <c r="F63" s="3">
        <v>538</v>
      </c>
      <c r="G63" s="15"/>
      <c r="H63" s="15"/>
      <c r="I63" s="15"/>
      <c r="J63" s="17"/>
      <c r="K63" s="3"/>
      <c r="L63" s="24"/>
      <c r="M63" s="1">
        <f t="shared" si="5"/>
        <v>538</v>
      </c>
      <c r="O63">
        <f t="shared" si="6"/>
        <v>538</v>
      </c>
      <c r="P63" t="str">
        <f t="shared" si="7"/>
        <v>0</v>
      </c>
      <c r="Q63" t="str">
        <f t="shared" si="8"/>
        <v>0</v>
      </c>
      <c r="R63">
        <f t="shared" si="9"/>
        <v>538</v>
      </c>
    </row>
    <row r="64" spans="2:18" x14ac:dyDescent="0.35">
      <c r="B64" s="22">
        <v>6</v>
      </c>
      <c r="C64" s="3">
        <v>9183</v>
      </c>
      <c r="D64" s="2" t="s">
        <v>73</v>
      </c>
      <c r="E64" s="3" t="s">
        <v>30</v>
      </c>
      <c r="F64" s="3">
        <v>533</v>
      </c>
      <c r="G64" s="15"/>
      <c r="H64" s="3">
        <v>524</v>
      </c>
      <c r="I64" s="15"/>
      <c r="J64" s="3">
        <v>523</v>
      </c>
      <c r="K64" s="3"/>
      <c r="L64" s="24"/>
      <c r="M64" s="1">
        <f t="shared" si="5"/>
        <v>1580</v>
      </c>
      <c r="O64">
        <f t="shared" si="6"/>
        <v>533</v>
      </c>
      <c r="P64">
        <f t="shared" si="7"/>
        <v>524</v>
      </c>
      <c r="Q64">
        <f t="shared" si="8"/>
        <v>523</v>
      </c>
      <c r="R64">
        <f t="shared" si="9"/>
        <v>1580</v>
      </c>
    </row>
    <row r="65" spans="2:18" x14ac:dyDescent="0.35">
      <c r="B65" s="22">
        <v>7</v>
      </c>
      <c r="C65" s="12">
        <v>4331</v>
      </c>
      <c r="D65" s="13" t="s">
        <v>102</v>
      </c>
      <c r="E65" s="3" t="s">
        <v>103</v>
      </c>
      <c r="F65" s="15"/>
      <c r="G65" s="15"/>
      <c r="H65" s="15"/>
      <c r="I65" s="3">
        <v>524</v>
      </c>
      <c r="J65" s="17"/>
      <c r="K65" s="3"/>
      <c r="L65" s="24"/>
      <c r="M65" s="1">
        <f t="shared" si="5"/>
        <v>524</v>
      </c>
    </row>
    <row r="66" spans="2:18" x14ac:dyDescent="0.35">
      <c r="B66" s="22">
        <v>8</v>
      </c>
      <c r="C66" s="3">
        <v>4468</v>
      </c>
      <c r="D66" s="2" t="s">
        <v>91</v>
      </c>
      <c r="E66" s="3" t="s">
        <v>92</v>
      </c>
      <c r="F66" s="15"/>
      <c r="G66" s="15"/>
      <c r="H66" s="3">
        <v>517</v>
      </c>
      <c r="I66" s="15"/>
      <c r="J66" s="17"/>
      <c r="K66" s="3"/>
      <c r="L66" s="24"/>
      <c r="M66" s="1">
        <f t="shared" si="5"/>
        <v>517</v>
      </c>
    </row>
    <row r="67" spans="2:18" x14ac:dyDescent="0.35">
      <c r="B67" s="22">
        <v>9</v>
      </c>
      <c r="C67" s="3">
        <v>6800</v>
      </c>
      <c r="D67" s="2" t="s">
        <v>93</v>
      </c>
      <c r="E67" s="3" t="s">
        <v>64</v>
      </c>
      <c r="F67" s="15"/>
      <c r="G67" s="15"/>
      <c r="H67" s="3">
        <v>514</v>
      </c>
      <c r="I67" s="15"/>
      <c r="J67" s="17"/>
      <c r="K67" s="3"/>
      <c r="L67" s="24"/>
      <c r="M67" s="1">
        <f t="shared" si="5"/>
        <v>514</v>
      </c>
    </row>
    <row r="68" spans="2:18" x14ac:dyDescent="0.35">
      <c r="B68" s="22">
        <v>10</v>
      </c>
      <c r="C68" s="3">
        <v>4587</v>
      </c>
      <c r="D68" s="2" t="s">
        <v>74</v>
      </c>
      <c r="E68" s="3" t="s">
        <v>6</v>
      </c>
      <c r="F68" s="3">
        <v>512</v>
      </c>
      <c r="G68" s="15"/>
      <c r="H68" s="15"/>
      <c r="I68" s="15"/>
      <c r="J68" s="17"/>
      <c r="K68" s="3"/>
      <c r="L68" s="24"/>
      <c r="M68" s="1">
        <f t="shared" si="5"/>
        <v>512</v>
      </c>
    </row>
    <row r="69" spans="2:18" x14ac:dyDescent="0.35">
      <c r="B69" s="22">
        <v>11</v>
      </c>
      <c r="C69" s="3">
        <v>6702</v>
      </c>
      <c r="D69" s="2" t="s">
        <v>75</v>
      </c>
      <c r="E69" s="3" t="s">
        <v>45</v>
      </c>
      <c r="F69" s="3">
        <v>509</v>
      </c>
      <c r="G69" s="15"/>
      <c r="H69" s="15"/>
      <c r="I69" s="15"/>
      <c r="J69" s="17"/>
      <c r="K69" s="3"/>
      <c r="L69" s="24"/>
      <c r="M69" s="1">
        <f t="shared" si="5"/>
        <v>509</v>
      </c>
    </row>
    <row r="70" spans="2:18" x14ac:dyDescent="0.35">
      <c r="B70" s="22">
        <v>12</v>
      </c>
      <c r="C70" s="3">
        <v>6799</v>
      </c>
      <c r="D70" s="2" t="s">
        <v>95</v>
      </c>
      <c r="E70" s="3" t="s">
        <v>64</v>
      </c>
      <c r="F70" s="15"/>
      <c r="G70" s="15"/>
      <c r="H70" s="3">
        <v>497</v>
      </c>
      <c r="I70" s="15"/>
      <c r="J70" s="17"/>
      <c r="K70" s="3"/>
      <c r="L70" s="24"/>
      <c r="M70" s="1">
        <f t="shared" si="5"/>
        <v>497</v>
      </c>
      <c r="O70">
        <f t="shared" si="6"/>
        <v>497</v>
      </c>
      <c r="P70" t="str">
        <f t="shared" si="7"/>
        <v>0</v>
      </c>
      <c r="Q70" t="str">
        <f t="shared" si="8"/>
        <v>0</v>
      </c>
      <c r="R70">
        <f t="shared" si="9"/>
        <v>497</v>
      </c>
    </row>
    <row r="71" spans="2:18" x14ac:dyDescent="0.35">
      <c r="B71" s="22">
        <v>13</v>
      </c>
      <c r="C71" s="12">
        <v>180</v>
      </c>
      <c r="D71" s="13" t="s">
        <v>117</v>
      </c>
      <c r="E71" s="3" t="s">
        <v>16</v>
      </c>
      <c r="F71" s="15"/>
      <c r="G71" s="15"/>
      <c r="H71" s="15"/>
      <c r="I71" s="3"/>
      <c r="J71" s="3">
        <v>492</v>
      </c>
      <c r="K71" s="3"/>
      <c r="L71" s="24"/>
      <c r="M71" s="1">
        <f t="shared" si="5"/>
        <v>492</v>
      </c>
    </row>
    <row r="72" spans="2:18" x14ac:dyDescent="0.35">
      <c r="B72" s="22">
        <v>14</v>
      </c>
      <c r="C72" s="3">
        <v>521</v>
      </c>
      <c r="D72" s="2" t="s">
        <v>96</v>
      </c>
      <c r="E72" s="3" t="s">
        <v>11</v>
      </c>
      <c r="F72" s="15"/>
      <c r="G72" s="15"/>
      <c r="H72" s="3">
        <v>478</v>
      </c>
      <c r="I72" s="15"/>
      <c r="J72" s="17"/>
      <c r="K72" s="3"/>
      <c r="L72" s="24"/>
      <c r="M72" s="1">
        <f t="shared" si="5"/>
        <v>478</v>
      </c>
    </row>
    <row r="73" spans="2:18" x14ac:dyDescent="0.35">
      <c r="B73" s="22">
        <v>15</v>
      </c>
      <c r="C73" s="12">
        <v>1162</v>
      </c>
      <c r="D73" s="13" t="s">
        <v>105</v>
      </c>
      <c r="E73" s="3" t="s">
        <v>103</v>
      </c>
      <c r="F73" s="15"/>
      <c r="G73" s="15"/>
      <c r="H73" s="15"/>
      <c r="I73" s="3">
        <v>463</v>
      </c>
      <c r="J73" s="17"/>
      <c r="K73" s="3"/>
      <c r="L73" s="24"/>
      <c r="M73" s="1">
        <f t="shared" si="5"/>
        <v>463</v>
      </c>
    </row>
    <row r="74" spans="2:18" x14ac:dyDescent="0.35">
      <c r="B74" s="22">
        <v>16</v>
      </c>
      <c r="C74" s="12"/>
      <c r="D74" s="13" t="s">
        <v>106</v>
      </c>
      <c r="E74" s="3" t="s">
        <v>7</v>
      </c>
      <c r="F74" s="15"/>
      <c r="G74" s="15"/>
      <c r="H74" s="15"/>
      <c r="I74" s="3">
        <v>461</v>
      </c>
      <c r="J74" s="17"/>
      <c r="K74" s="3"/>
      <c r="L74" s="24"/>
      <c r="M74" s="1">
        <f t="shared" si="5"/>
        <v>461</v>
      </c>
    </row>
    <row r="75" spans="2:18" x14ac:dyDescent="0.35">
      <c r="B75" s="22">
        <v>17</v>
      </c>
      <c r="C75" s="3">
        <v>5372</v>
      </c>
      <c r="D75" s="2" t="s">
        <v>76</v>
      </c>
      <c r="E75" s="3" t="s">
        <v>30</v>
      </c>
      <c r="F75" s="3">
        <v>446</v>
      </c>
      <c r="G75" s="15"/>
      <c r="H75" s="15"/>
      <c r="I75" s="15"/>
      <c r="J75" s="17"/>
      <c r="K75" s="3"/>
      <c r="L75" s="24"/>
      <c r="M75" s="1">
        <f t="shared" si="5"/>
        <v>446</v>
      </c>
    </row>
    <row r="76" spans="2:18" x14ac:dyDescent="0.35">
      <c r="B76" s="22">
        <v>18</v>
      </c>
      <c r="C76" s="12">
        <v>9094</v>
      </c>
      <c r="D76" s="13" t="s">
        <v>118</v>
      </c>
      <c r="E76" s="3" t="s">
        <v>7</v>
      </c>
      <c r="F76" s="15"/>
      <c r="G76" s="15"/>
      <c r="H76" s="15"/>
      <c r="I76" s="3"/>
      <c r="J76" s="3">
        <v>354</v>
      </c>
      <c r="K76" s="3"/>
      <c r="L76" s="24"/>
      <c r="M76" s="1">
        <f t="shared" si="5"/>
        <v>354</v>
      </c>
    </row>
    <row r="77" spans="2:18" x14ac:dyDescent="0.35">
      <c r="E77" s="26"/>
      <c r="F77" s="27"/>
      <c r="G77" s="27"/>
      <c r="H77" s="27"/>
      <c r="I77" s="28"/>
      <c r="J77" s="28"/>
      <c r="K77" s="28"/>
      <c r="L77" s="28"/>
    </row>
    <row r="78" spans="2:18" ht="18.5" x14ac:dyDescent="0.45">
      <c r="B78" s="72" t="s">
        <v>125</v>
      </c>
      <c r="C78" s="73"/>
      <c r="D78" s="73"/>
      <c r="E78" s="74"/>
      <c r="F78" s="8">
        <v>1</v>
      </c>
      <c r="G78" s="9"/>
      <c r="H78" s="11">
        <v>2</v>
      </c>
      <c r="I78" s="11">
        <v>3</v>
      </c>
      <c r="J78" s="11">
        <v>4</v>
      </c>
      <c r="K78" s="11">
        <v>5</v>
      </c>
      <c r="L78" s="9"/>
      <c r="M78" s="10"/>
    </row>
    <row r="79" spans="2:18" x14ac:dyDescent="0.35">
      <c r="B79" s="8" t="s">
        <v>56</v>
      </c>
      <c r="C79" s="11" t="s">
        <v>121</v>
      </c>
      <c r="D79" s="11" t="s">
        <v>0</v>
      </c>
      <c r="E79" s="11" t="s">
        <v>119</v>
      </c>
      <c r="F79" s="11" t="s">
        <v>1</v>
      </c>
      <c r="G79" s="11" t="s">
        <v>84</v>
      </c>
      <c r="H79" s="11" t="s">
        <v>14</v>
      </c>
      <c r="I79" s="11" t="s">
        <v>2</v>
      </c>
      <c r="J79" s="11" t="s">
        <v>3</v>
      </c>
      <c r="K79" s="11" t="s">
        <v>4</v>
      </c>
      <c r="L79" s="11" t="s">
        <v>5</v>
      </c>
      <c r="M79" s="11" t="s">
        <v>51</v>
      </c>
    </row>
    <row r="80" spans="2:18" x14ac:dyDescent="0.35">
      <c r="B80" s="22">
        <v>1</v>
      </c>
      <c r="C80" s="3">
        <v>9803</v>
      </c>
      <c r="D80" s="2" t="s">
        <v>44</v>
      </c>
      <c r="E80" s="3" t="s">
        <v>10</v>
      </c>
      <c r="F80" s="3">
        <v>496</v>
      </c>
      <c r="G80" s="15"/>
      <c r="H80" s="3">
        <v>530</v>
      </c>
      <c r="I80" s="3">
        <v>515</v>
      </c>
      <c r="J80" s="3">
        <v>530</v>
      </c>
      <c r="K80" s="3"/>
      <c r="L80" s="24"/>
      <c r="M80" s="1">
        <f>SUM(F80:L80)</f>
        <v>2071</v>
      </c>
      <c r="O80">
        <f t="shared" ref="O80:O86" si="10">IF(COUNT(F80,H80,I80,J80,K80)&gt;=1,LARGE(F80:K80,1),"0")</f>
        <v>530</v>
      </c>
      <c r="P80">
        <f t="shared" ref="P80:P86" si="11">IF(COUNT(F80:K80)&gt;=2,LARGE(F80:K80,2),"0")</f>
        <v>530</v>
      </c>
      <c r="Q80">
        <f t="shared" ref="Q80:Q86" si="12">IF(COUNT(F80:K80)&gt;=3,LARGE(F80:K80,3),"0")</f>
        <v>515</v>
      </c>
      <c r="R80">
        <f t="shared" ref="R80:R86" si="13">SUM(O80:Q80)+L80</f>
        <v>1575</v>
      </c>
    </row>
    <row r="81" spans="2:18" x14ac:dyDescent="0.35">
      <c r="B81" s="22">
        <v>2</v>
      </c>
      <c r="C81" s="3">
        <v>9429</v>
      </c>
      <c r="D81" s="2" t="s">
        <v>31</v>
      </c>
      <c r="E81" s="3" t="s">
        <v>16</v>
      </c>
      <c r="F81" s="3">
        <v>548</v>
      </c>
      <c r="G81" s="15"/>
      <c r="H81" s="3">
        <v>558</v>
      </c>
      <c r="I81" s="15"/>
      <c r="J81" s="3">
        <v>547</v>
      </c>
      <c r="K81" s="3"/>
      <c r="L81" s="24"/>
      <c r="M81" s="1">
        <f>R81</f>
        <v>1653</v>
      </c>
      <c r="O81">
        <f t="shared" si="10"/>
        <v>558</v>
      </c>
      <c r="P81">
        <f t="shared" si="11"/>
        <v>548</v>
      </c>
      <c r="Q81">
        <f t="shared" si="12"/>
        <v>547</v>
      </c>
      <c r="R81">
        <f t="shared" si="13"/>
        <v>1653</v>
      </c>
    </row>
    <row r="82" spans="2:18" x14ac:dyDescent="0.35">
      <c r="B82" s="22">
        <v>3</v>
      </c>
      <c r="C82" s="19">
        <v>9320</v>
      </c>
      <c r="D82" s="20" t="s">
        <v>48</v>
      </c>
      <c r="E82" s="19" t="s">
        <v>49</v>
      </c>
      <c r="F82" s="3">
        <v>550</v>
      </c>
      <c r="G82" s="3">
        <v>544</v>
      </c>
      <c r="H82" s="15"/>
      <c r="I82" s="3">
        <v>553</v>
      </c>
      <c r="J82" s="17"/>
      <c r="K82" s="3"/>
      <c r="L82" s="24"/>
      <c r="M82" s="1">
        <f>SUM(F82:L82)</f>
        <v>1647</v>
      </c>
      <c r="O82">
        <f t="shared" si="10"/>
        <v>553</v>
      </c>
      <c r="P82">
        <f t="shared" si="11"/>
        <v>550</v>
      </c>
      <c r="Q82">
        <f t="shared" si="12"/>
        <v>544</v>
      </c>
      <c r="R82">
        <f t="shared" si="13"/>
        <v>1647</v>
      </c>
    </row>
    <row r="83" spans="2:18" x14ac:dyDescent="0.35">
      <c r="B83" s="22">
        <v>4</v>
      </c>
      <c r="C83" s="3">
        <v>9425</v>
      </c>
      <c r="D83" s="2" t="s">
        <v>35</v>
      </c>
      <c r="E83" s="3" t="s">
        <v>16</v>
      </c>
      <c r="F83" s="3">
        <v>477</v>
      </c>
      <c r="G83" s="15"/>
      <c r="H83" s="15"/>
      <c r="I83" s="3">
        <v>478</v>
      </c>
      <c r="J83" s="3">
        <v>475</v>
      </c>
      <c r="K83" s="3"/>
      <c r="L83" s="24"/>
      <c r="M83" s="1">
        <f>R83</f>
        <v>1430</v>
      </c>
      <c r="O83">
        <f t="shared" si="10"/>
        <v>478</v>
      </c>
      <c r="P83">
        <f t="shared" si="11"/>
        <v>477</v>
      </c>
      <c r="Q83">
        <f t="shared" si="12"/>
        <v>475</v>
      </c>
      <c r="R83">
        <f t="shared" si="13"/>
        <v>1430</v>
      </c>
    </row>
    <row r="84" spans="2:18" x14ac:dyDescent="0.35">
      <c r="B84" s="22">
        <v>5</v>
      </c>
      <c r="C84" s="19"/>
      <c r="D84" s="20" t="s">
        <v>101</v>
      </c>
      <c r="E84" s="19" t="s">
        <v>20</v>
      </c>
      <c r="F84" s="15"/>
      <c r="G84" s="15"/>
      <c r="H84" s="15"/>
      <c r="I84" s="3">
        <v>469</v>
      </c>
      <c r="J84" s="17"/>
      <c r="K84" s="3"/>
      <c r="L84" s="24"/>
      <c r="M84" s="1">
        <f>R84</f>
        <v>469</v>
      </c>
      <c r="O84">
        <f t="shared" si="10"/>
        <v>469</v>
      </c>
      <c r="P84" t="str">
        <f t="shared" si="11"/>
        <v>0</v>
      </c>
      <c r="Q84" t="str">
        <f t="shared" si="12"/>
        <v>0</v>
      </c>
      <c r="R84">
        <f t="shared" si="13"/>
        <v>469</v>
      </c>
    </row>
    <row r="85" spans="2:18" x14ac:dyDescent="0.35">
      <c r="B85" s="22">
        <v>6</v>
      </c>
      <c r="C85" s="3">
        <v>9605</v>
      </c>
      <c r="D85" s="2" t="s">
        <v>97</v>
      </c>
      <c r="E85" s="3" t="s">
        <v>8</v>
      </c>
      <c r="F85" s="15"/>
      <c r="G85" s="15"/>
      <c r="H85" s="3">
        <v>461</v>
      </c>
      <c r="I85" s="15"/>
      <c r="J85" s="17"/>
      <c r="K85" s="3"/>
      <c r="L85" s="24"/>
      <c r="M85" s="1">
        <f>R85</f>
        <v>461</v>
      </c>
      <c r="O85">
        <f t="shared" si="10"/>
        <v>461</v>
      </c>
      <c r="P85" t="str">
        <f t="shared" si="11"/>
        <v>0</v>
      </c>
      <c r="Q85" t="str">
        <f t="shared" si="12"/>
        <v>0</v>
      </c>
      <c r="R85">
        <f t="shared" si="13"/>
        <v>461</v>
      </c>
    </row>
    <row r="86" spans="2:18" x14ac:dyDescent="0.35">
      <c r="B86" s="22">
        <v>7</v>
      </c>
      <c r="C86" s="19">
        <v>10037</v>
      </c>
      <c r="D86" s="20" t="s">
        <v>77</v>
      </c>
      <c r="E86" s="19" t="s">
        <v>11</v>
      </c>
      <c r="F86" s="3">
        <v>430</v>
      </c>
      <c r="G86" s="15"/>
      <c r="H86" s="15"/>
      <c r="I86" s="15"/>
      <c r="J86" s="17"/>
      <c r="K86" s="3"/>
      <c r="L86" s="24"/>
      <c r="M86" s="1">
        <f>R86</f>
        <v>430</v>
      </c>
      <c r="O86">
        <f t="shared" si="10"/>
        <v>430</v>
      </c>
      <c r="P86" t="str">
        <f t="shared" si="11"/>
        <v>0</v>
      </c>
      <c r="Q86" t="str">
        <f t="shared" si="12"/>
        <v>0</v>
      </c>
      <c r="R86">
        <f t="shared" si="13"/>
        <v>430</v>
      </c>
    </row>
    <row r="87" spans="2:18" x14ac:dyDescent="0.35">
      <c r="E87" s="26"/>
      <c r="F87" s="27"/>
      <c r="G87" s="27"/>
      <c r="H87" s="27"/>
      <c r="I87" s="28"/>
      <c r="J87" s="28"/>
      <c r="K87" s="28"/>
      <c r="L87" s="28"/>
    </row>
    <row r="88" spans="2:18" ht="18.5" x14ac:dyDescent="0.45">
      <c r="B88" s="72" t="s">
        <v>126</v>
      </c>
      <c r="C88" s="73"/>
      <c r="D88" s="73"/>
      <c r="E88" s="74"/>
      <c r="F88" s="8">
        <v>1</v>
      </c>
      <c r="G88" s="9"/>
      <c r="H88" s="11">
        <v>2</v>
      </c>
      <c r="I88" s="11">
        <v>3</v>
      </c>
      <c r="J88" s="11">
        <v>4</v>
      </c>
      <c r="K88" s="11">
        <v>5</v>
      </c>
      <c r="L88" s="9"/>
      <c r="M88" s="10"/>
    </row>
    <row r="89" spans="2:18" x14ac:dyDescent="0.35">
      <c r="B89" s="8" t="s">
        <v>56</v>
      </c>
      <c r="C89" s="11" t="s">
        <v>121</v>
      </c>
      <c r="D89" s="11" t="s">
        <v>0</v>
      </c>
      <c r="E89" s="11" t="s">
        <v>119</v>
      </c>
      <c r="F89" s="11" t="s">
        <v>1</v>
      </c>
      <c r="G89" s="11" t="s">
        <v>84</v>
      </c>
      <c r="H89" s="11" t="s">
        <v>14</v>
      </c>
      <c r="I89" s="11" t="s">
        <v>2</v>
      </c>
      <c r="J89" s="11" t="s">
        <v>3</v>
      </c>
      <c r="K89" s="11" t="s">
        <v>4</v>
      </c>
      <c r="L89" s="11" t="s">
        <v>5</v>
      </c>
      <c r="M89" s="11" t="s">
        <v>51</v>
      </c>
    </row>
    <row r="90" spans="2:18" x14ac:dyDescent="0.35">
      <c r="B90" s="22">
        <v>1</v>
      </c>
      <c r="C90" s="3">
        <v>9802</v>
      </c>
      <c r="D90" s="2" t="s">
        <v>25</v>
      </c>
      <c r="E90" s="3" t="s">
        <v>6</v>
      </c>
      <c r="F90" s="3">
        <v>527</v>
      </c>
      <c r="G90" s="3">
        <v>532</v>
      </c>
      <c r="H90" s="3">
        <v>525</v>
      </c>
      <c r="I90" s="15"/>
      <c r="J90" s="17"/>
      <c r="K90" s="3"/>
      <c r="L90" s="24"/>
      <c r="M90" s="1">
        <f t="shared" ref="M90:M97" si="14">R90</f>
        <v>1584</v>
      </c>
      <c r="O90">
        <f t="shared" ref="O90:O97" si="15">IF(COUNT(F90,H90,I90,J90,K90)&gt;=1,LARGE(F90:K90,1),"0")</f>
        <v>532</v>
      </c>
      <c r="P90">
        <f t="shared" ref="P90:P97" si="16">IF(COUNT(F90:K90)&gt;=2,LARGE(F90:K90,2),"0")</f>
        <v>527</v>
      </c>
      <c r="Q90">
        <f t="shared" ref="Q90:Q97" si="17">IF(COUNT(F90:K90)&gt;=3,LARGE(F90:K90,3),"0")</f>
        <v>525</v>
      </c>
      <c r="R90">
        <f t="shared" ref="R90:R97" si="18">SUM(O90:Q90)+L90</f>
        <v>1584</v>
      </c>
    </row>
    <row r="91" spans="2:18" x14ac:dyDescent="0.35">
      <c r="B91" s="22">
        <v>2</v>
      </c>
      <c r="C91" s="3">
        <v>9312</v>
      </c>
      <c r="D91" s="2" t="s">
        <v>98</v>
      </c>
      <c r="E91" s="3" t="s">
        <v>69</v>
      </c>
      <c r="F91" s="3">
        <v>517</v>
      </c>
      <c r="G91" s="3">
        <v>528</v>
      </c>
      <c r="H91" s="3">
        <v>520</v>
      </c>
      <c r="I91" s="15"/>
      <c r="J91" s="17"/>
      <c r="K91" s="3"/>
      <c r="L91" s="24"/>
      <c r="M91" s="1">
        <f t="shared" si="14"/>
        <v>1565</v>
      </c>
      <c r="O91">
        <f t="shared" si="15"/>
        <v>528</v>
      </c>
      <c r="P91">
        <f t="shared" si="16"/>
        <v>520</v>
      </c>
      <c r="Q91">
        <f t="shared" si="17"/>
        <v>517</v>
      </c>
      <c r="R91">
        <f t="shared" si="18"/>
        <v>1565</v>
      </c>
    </row>
    <row r="92" spans="2:18" x14ac:dyDescent="0.35">
      <c r="B92" s="22">
        <v>3</v>
      </c>
      <c r="C92" s="12">
        <v>9986</v>
      </c>
      <c r="D92" s="13" t="s">
        <v>100</v>
      </c>
      <c r="E92" s="3" t="s">
        <v>7</v>
      </c>
      <c r="F92" s="15"/>
      <c r="G92" s="15"/>
      <c r="H92" s="15"/>
      <c r="I92" s="3">
        <v>542</v>
      </c>
      <c r="J92" s="3">
        <v>533</v>
      </c>
      <c r="K92" s="3"/>
      <c r="L92" s="24"/>
      <c r="M92" s="1">
        <f t="shared" si="14"/>
        <v>1075</v>
      </c>
      <c r="O92">
        <f t="shared" si="15"/>
        <v>542</v>
      </c>
      <c r="P92">
        <f t="shared" si="16"/>
        <v>533</v>
      </c>
      <c r="Q92" t="str">
        <f t="shared" si="17"/>
        <v>0</v>
      </c>
      <c r="R92">
        <f t="shared" si="18"/>
        <v>1075</v>
      </c>
    </row>
    <row r="93" spans="2:18" x14ac:dyDescent="0.35">
      <c r="B93" s="22">
        <v>4</v>
      </c>
      <c r="C93" s="3">
        <v>9234</v>
      </c>
      <c r="D93" s="2" t="s">
        <v>78</v>
      </c>
      <c r="E93" s="3" t="s">
        <v>8</v>
      </c>
      <c r="F93" s="3">
        <v>513</v>
      </c>
      <c r="G93" s="15"/>
      <c r="H93" s="3">
        <v>489</v>
      </c>
      <c r="I93" s="15"/>
      <c r="J93" s="17"/>
      <c r="K93" s="3"/>
      <c r="L93" s="24"/>
      <c r="M93" s="1">
        <f t="shared" si="14"/>
        <v>1002</v>
      </c>
      <c r="O93">
        <f t="shared" si="15"/>
        <v>513</v>
      </c>
      <c r="P93">
        <f t="shared" si="16"/>
        <v>489</v>
      </c>
      <c r="Q93" t="str">
        <f t="shared" si="17"/>
        <v>0</v>
      </c>
      <c r="R93">
        <f t="shared" si="18"/>
        <v>1002</v>
      </c>
    </row>
    <row r="94" spans="2:18" x14ac:dyDescent="0.35">
      <c r="B94" s="22">
        <v>5</v>
      </c>
      <c r="C94" s="3">
        <v>10058</v>
      </c>
      <c r="D94" s="2" t="s">
        <v>79</v>
      </c>
      <c r="E94" s="3" t="s">
        <v>6</v>
      </c>
      <c r="F94" s="3">
        <v>487</v>
      </c>
      <c r="G94" s="15"/>
      <c r="H94" s="3">
        <v>488</v>
      </c>
      <c r="I94" s="15"/>
      <c r="J94" s="17"/>
      <c r="K94" s="3"/>
      <c r="L94" s="24"/>
      <c r="M94" s="1">
        <f t="shared" si="14"/>
        <v>975</v>
      </c>
      <c r="O94">
        <f t="shared" si="15"/>
        <v>488</v>
      </c>
      <c r="P94">
        <f t="shared" si="16"/>
        <v>487</v>
      </c>
      <c r="Q94" t="str">
        <f t="shared" si="17"/>
        <v>0</v>
      </c>
      <c r="R94">
        <f t="shared" si="18"/>
        <v>975</v>
      </c>
    </row>
    <row r="95" spans="2:18" x14ac:dyDescent="0.35">
      <c r="B95" s="22">
        <v>6</v>
      </c>
      <c r="C95" s="3">
        <v>10060</v>
      </c>
      <c r="D95" s="2" t="s">
        <v>80</v>
      </c>
      <c r="E95" s="3" t="s">
        <v>6</v>
      </c>
      <c r="F95" s="3">
        <v>476</v>
      </c>
      <c r="G95" s="15"/>
      <c r="H95" s="3">
        <v>452</v>
      </c>
      <c r="I95" s="15"/>
      <c r="J95" s="17"/>
      <c r="K95" s="3"/>
      <c r="L95" s="24"/>
      <c r="M95" s="1">
        <f t="shared" si="14"/>
        <v>928</v>
      </c>
      <c r="O95">
        <f t="shared" si="15"/>
        <v>476</v>
      </c>
      <c r="P95">
        <f t="shared" si="16"/>
        <v>452</v>
      </c>
      <c r="Q95" t="str">
        <f t="shared" si="17"/>
        <v>0</v>
      </c>
      <c r="R95">
        <f t="shared" si="18"/>
        <v>928</v>
      </c>
    </row>
    <row r="96" spans="2:18" x14ac:dyDescent="0.35">
      <c r="B96" s="22">
        <v>7</v>
      </c>
      <c r="C96" s="3">
        <v>8997</v>
      </c>
      <c r="D96" s="2" t="s">
        <v>36</v>
      </c>
      <c r="E96" s="3" t="s">
        <v>20</v>
      </c>
      <c r="F96" s="3">
        <v>557</v>
      </c>
      <c r="G96" s="15"/>
      <c r="H96" s="15"/>
      <c r="I96" s="15"/>
      <c r="J96" s="17"/>
      <c r="K96" s="3"/>
      <c r="L96" s="24"/>
      <c r="M96" s="1">
        <f t="shared" si="14"/>
        <v>557</v>
      </c>
      <c r="O96">
        <f t="shared" si="15"/>
        <v>557</v>
      </c>
      <c r="P96" t="str">
        <f t="shared" si="16"/>
        <v>0</v>
      </c>
      <c r="Q96" t="str">
        <f t="shared" si="17"/>
        <v>0</v>
      </c>
      <c r="R96">
        <f t="shared" si="18"/>
        <v>557</v>
      </c>
    </row>
    <row r="97" spans="2:18" x14ac:dyDescent="0.35">
      <c r="B97" s="22">
        <v>8</v>
      </c>
      <c r="C97" s="3">
        <v>9723</v>
      </c>
      <c r="D97" s="2" t="s">
        <v>43</v>
      </c>
      <c r="E97" s="3" t="s">
        <v>34</v>
      </c>
      <c r="F97" s="3">
        <v>506</v>
      </c>
      <c r="G97" s="15"/>
      <c r="H97" s="15"/>
      <c r="I97" s="15"/>
      <c r="J97" s="17"/>
      <c r="K97" s="3"/>
      <c r="L97" s="24"/>
      <c r="M97" s="1">
        <f t="shared" si="14"/>
        <v>506</v>
      </c>
      <c r="O97">
        <f t="shared" si="15"/>
        <v>506</v>
      </c>
      <c r="P97" t="str">
        <f t="shared" si="16"/>
        <v>0</v>
      </c>
      <c r="Q97" t="str">
        <f t="shared" si="17"/>
        <v>0</v>
      </c>
      <c r="R97">
        <f t="shared" si="18"/>
        <v>506</v>
      </c>
    </row>
    <row r="99" spans="2:18" x14ac:dyDescent="0.35">
      <c r="E99" s="26"/>
      <c r="F99" s="27"/>
      <c r="G99" s="27"/>
      <c r="H99" s="27"/>
      <c r="I99" s="28"/>
      <c r="J99" s="28"/>
      <c r="K99" s="28"/>
      <c r="L99" s="28"/>
    </row>
    <row r="100" spans="2:18" ht="18.5" x14ac:dyDescent="0.45">
      <c r="B100" s="72" t="s">
        <v>127</v>
      </c>
      <c r="C100" s="73"/>
      <c r="D100" s="73"/>
      <c r="E100" s="74"/>
      <c r="F100" s="8">
        <v>1</v>
      </c>
      <c r="G100" s="9"/>
      <c r="H100" s="11">
        <v>2</v>
      </c>
      <c r="I100" s="11">
        <v>3</v>
      </c>
      <c r="J100" s="11">
        <v>4</v>
      </c>
      <c r="K100" s="11">
        <v>5</v>
      </c>
      <c r="L100" s="9"/>
      <c r="M100" s="10"/>
    </row>
    <row r="101" spans="2:18" x14ac:dyDescent="0.35">
      <c r="B101" s="8" t="s">
        <v>56</v>
      </c>
      <c r="C101" s="11" t="s">
        <v>121</v>
      </c>
      <c r="D101" s="11" t="s">
        <v>0</v>
      </c>
      <c r="E101" s="11" t="s">
        <v>119</v>
      </c>
      <c r="F101" s="11" t="s">
        <v>1</v>
      </c>
      <c r="G101" s="11" t="s">
        <v>84</v>
      </c>
      <c r="H101" s="11" t="s">
        <v>14</v>
      </c>
      <c r="I101" s="11" t="s">
        <v>2</v>
      </c>
      <c r="J101" s="11" t="s">
        <v>3</v>
      </c>
      <c r="K101" s="11" t="s">
        <v>4</v>
      </c>
      <c r="L101" s="11" t="s">
        <v>5</v>
      </c>
      <c r="M101" s="11" t="s">
        <v>51</v>
      </c>
    </row>
    <row r="102" spans="2:18" x14ac:dyDescent="0.35">
      <c r="B102" s="29">
        <v>1</v>
      </c>
      <c r="C102" s="19">
        <v>9272</v>
      </c>
      <c r="D102" s="21" t="s">
        <v>63</v>
      </c>
      <c r="E102" s="19" t="s">
        <v>64</v>
      </c>
      <c r="F102" s="19">
        <v>520</v>
      </c>
      <c r="G102" s="15"/>
      <c r="H102" s="3">
        <v>517</v>
      </c>
      <c r="I102" s="15"/>
      <c r="J102" s="3">
        <v>534</v>
      </c>
      <c r="K102" s="3"/>
      <c r="L102" s="24"/>
      <c r="M102" s="1">
        <f>F102</f>
        <v>520</v>
      </c>
    </row>
    <row r="103" spans="2:18" x14ac:dyDescent="0.35">
      <c r="B103" s="29">
        <v>2</v>
      </c>
      <c r="C103" s="3">
        <v>6702</v>
      </c>
      <c r="D103" s="6" t="s">
        <v>75</v>
      </c>
      <c r="E103" s="3" t="s">
        <v>45</v>
      </c>
      <c r="F103" s="3">
        <v>509</v>
      </c>
      <c r="G103" s="15"/>
      <c r="H103" s="3">
        <v>507</v>
      </c>
      <c r="I103" s="16"/>
      <c r="J103" s="4">
        <v>506</v>
      </c>
      <c r="K103" s="4"/>
      <c r="L103" s="24"/>
      <c r="M103" s="1">
        <f>F103</f>
        <v>509</v>
      </c>
    </row>
    <row r="104" spans="2:18" x14ac:dyDescent="0.35">
      <c r="B104" s="29">
        <v>3</v>
      </c>
      <c r="C104" s="19">
        <v>10031</v>
      </c>
      <c r="D104" s="21" t="s">
        <v>65</v>
      </c>
      <c r="E104" s="19" t="s">
        <v>6</v>
      </c>
      <c r="F104" s="19">
        <v>503</v>
      </c>
      <c r="G104" s="15"/>
      <c r="H104" s="3">
        <v>497</v>
      </c>
      <c r="I104" s="15"/>
      <c r="J104" s="17"/>
      <c r="K104" s="3"/>
      <c r="L104" s="24"/>
      <c r="M104" s="1">
        <f>F104</f>
        <v>503</v>
      </c>
      <c r="O104">
        <f>IF(COUNT(F104,H104,I104,J104,K104)&gt;=1,LARGE(F104:K104,1),"0")</f>
        <v>503</v>
      </c>
      <c r="P104">
        <f>IF(COUNT(F104:K104)&gt;=2,LARGE(F104:K104,2),"0")</f>
        <v>497</v>
      </c>
      <c r="Q104" t="str">
        <f>IF(COUNT(F104:K104)&gt;=3,LARGE(F104:K104,3),"0")</f>
        <v>0</v>
      </c>
      <c r="R104">
        <f>SUM(O104:Q104)+L104</f>
        <v>1000</v>
      </c>
    </row>
    <row r="105" spans="2:18" x14ac:dyDescent="0.35">
      <c r="B105" s="29">
        <v>4</v>
      </c>
      <c r="C105" s="3">
        <v>9112</v>
      </c>
      <c r="D105" s="2" t="s">
        <v>81</v>
      </c>
      <c r="E105" s="3" t="s">
        <v>6</v>
      </c>
      <c r="F105" s="3">
        <v>396</v>
      </c>
      <c r="G105" s="15"/>
      <c r="H105" s="3">
        <v>487</v>
      </c>
      <c r="I105" s="16"/>
      <c r="J105" s="18"/>
      <c r="K105" s="4"/>
      <c r="L105" s="24"/>
      <c r="M105" s="1">
        <f>F105</f>
        <v>396</v>
      </c>
      <c r="O105">
        <f>IF(COUNT(F105,H105,I105,J105,K105)&gt;=1,LARGE(F105:K105,1),"0")</f>
        <v>487</v>
      </c>
      <c r="P105">
        <f>IF(COUNT(F105:K105)&gt;=2,LARGE(F105:K105,2),"0")</f>
        <v>396</v>
      </c>
      <c r="Q105" t="str">
        <f>IF(COUNT(F105:K105)&gt;=3,LARGE(F105:K105,3),"0")</f>
        <v>0</v>
      </c>
      <c r="R105">
        <f>SUM(O105:Q105)+L105</f>
        <v>883</v>
      </c>
    </row>
  </sheetData>
  <sortState xmlns:xlrd2="http://schemas.microsoft.com/office/spreadsheetml/2017/richdata2" ref="C90:M97">
    <sortCondition descending="1" ref="M90:M97"/>
  </sortState>
  <mergeCells count="7">
    <mergeCell ref="B88:E88"/>
    <mergeCell ref="B100:E100"/>
    <mergeCell ref="B1:M4"/>
    <mergeCell ref="B5:E5"/>
    <mergeCell ref="B13:E13"/>
    <mergeCell ref="B57:E57"/>
    <mergeCell ref="B78:E78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0F49C8-022F-4957-9FBF-1C96FFFEA8C7}">
  <dimension ref="A1:T107"/>
  <sheetViews>
    <sheetView showGridLines="0" showRowColHeaders="0" topLeftCell="A25" zoomScaleNormal="100" workbookViewId="0">
      <selection activeCell="U4" sqref="U4"/>
    </sheetView>
  </sheetViews>
  <sheetFormatPr baseColWidth="10" defaultRowHeight="14.5" x14ac:dyDescent="0.35"/>
  <cols>
    <col min="1" max="1" width="5.7265625" customWidth="1"/>
    <col min="2" max="2" width="8.1796875" customWidth="1"/>
    <col min="3" max="3" width="12.7265625" customWidth="1"/>
    <col min="4" max="4" width="31.453125" style="7" customWidth="1"/>
    <col min="5" max="5" width="11.26953125" customWidth="1"/>
    <col min="6" max="6" width="16" customWidth="1"/>
    <col min="7" max="7" width="15.26953125" customWidth="1"/>
    <col min="8" max="8" width="12.26953125" customWidth="1"/>
    <col min="9" max="9" width="9.81640625" customWidth="1"/>
    <col min="10" max="10" width="16.1796875" customWidth="1"/>
    <col min="12" max="12" width="10.453125" bestFit="1" customWidth="1"/>
    <col min="15" max="16" width="0.1796875" customWidth="1"/>
    <col min="17" max="17" width="14.7265625" hidden="1" customWidth="1"/>
    <col min="18" max="18" width="0.1796875" hidden="1" customWidth="1"/>
    <col min="19" max="19" width="12.81640625" hidden="1" customWidth="1"/>
    <col min="20" max="20" width="11.453125" hidden="1" customWidth="1"/>
  </cols>
  <sheetData>
    <row r="1" spans="2:19" ht="31.5" customHeight="1" x14ac:dyDescent="0.35">
      <c r="B1" s="70" t="s">
        <v>128</v>
      </c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58"/>
      <c r="O1" s="58"/>
      <c r="P1" s="58"/>
      <c r="Q1" s="58"/>
      <c r="R1" s="58"/>
    </row>
    <row r="2" spans="2:19" ht="31.5" customHeight="1" x14ac:dyDescent="0.35"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</row>
    <row r="3" spans="2:19" ht="21" customHeight="1" x14ac:dyDescent="0.35"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</row>
    <row r="4" spans="2:19" ht="18.5" x14ac:dyDescent="0.45">
      <c r="B4" s="72" t="s">
        <v>220</v>
      </c>
      <c r="C4" s="73"/>
      <c r="D4" s="73"/>
      <c r="E4" s="74"/>
      <c r="F4" s="8">
        <v>1</v>
      </c>
      <c r="G4" s="9"/>
      <c r="H4" s="11">
        <v>2</v>
      </c>
      <c r="I4" s="11">
        <v>3</v>
      </c>
      <c r="J4" s="11">
        <v>4</v>
      </c>
      <c r="K4" s="11">
        <v>5</v>
      </c>
      <c r="L4" s="9"/>
      <c r="M4" s="10"/>
    </row>
    <row r="5" spans="2:19" x14ac:dyDescent="0.35">
      <c r="B5" s="8" t="s">
        <v>56</v>
      </c>
      <c r="C5" s="11" t="s">
        <v>121</v>
      </c>
      <c r="D5" s="11" t="s">
        <v>0</v>
      </c>
      <c r="E5" s="11" t="s">
        <v>119</v>
      </c>
      <c r="F5" s="11" t="s">
        <v>1</v>
      </c>
      <c r="G5" s="11" t="s">
        <v>84</v>
      </c>
      <c r="H5" s="11" t="s">
        <v>14</v>
      </c>
      <c r="I5" s="11" t="s">
        <v>2</v>
      </c>
      <c r="J5" s="66" t="s">
        <v>221</v>
      </c>
      <c r="K5" s="11" t="s">
        <v>4</v>
      </c>
      <c r="L5" s="11" t="s">
        <v>5</v>
      </c>
      <c r="M5" s="11" t="s">
        <v>51</v>
      </c>
    </row>
    <row r="6" spans="2:19" x14ac:dyDescent="0.35">
      <c r="B6" s="65">
        <v>1</v>
      </c>
      <c r="C6" s="34">
        <v>9273</v>
      </c>
      <c r="D6" s="35" t="s">
        <v>129</v>
      </c>
      <c r="E6" s="34" t="s">
        <v>15</v>
      </c>
      <c r="F6" s="36">
        <v>620.70000000000005</v>
      </c>
      <c r="G6" s="36">
        <v>619.6</v>
      </c>
      <c r="H6" s="37">
        <v>626.6</v>
      </c>
      <c r="I6" s="38"/>
      <c r="J6" s="59">
        <v>619.70000000000005</v>
      </c>
      <c r="K6" s="37"/>
      <c r="L6" s="39"/>
      <c r="M6" s="55">
        <f t="shared" ref="M6:M26" si="0">SUM(F6:L6)</f>
        <v>2486.6000000000004</v>
      </c>
      <c r="P6">
        <f t="shared" ref="P6:P26" si="1">IF(COUNT(F6:K6)&gt;=1,LARGE(F6:K6,1),"0")</f>
        <v>626.6</v>
      </c>
      <c r="Q6">
        <f t="shared" ref="Q6:Q26" si="2">IF(COUNT(F6:K6)&gt;=2,LARGE(F6:K6,2),"0")</f>
        <v>620.70000000000005</v>
      </c>
      <c r="R6">
        <f t="shared" ref="R6:R26" si="3">IF(COUNT(F6:K6)&gt;=3,LARGE(F6:K6,3),"0")</f>
        <v>619.70000000000005</v>
      </c>
      <c r="S6" s="40">
        <f t="shared" ref="S6:S26" si="4">SUM(P6:R6)+L6</f>
        <v>1867.0000000000002</v>
      </c>
    </row>
    <row r="7" spans="2:19" x14ac:dyDescent="0.35">
      <c r="B7" s="65">
        <v>2</v>
      </c>
      <c r="C7" s="34">
        <v>9618</v>
      </c>
      <c r="D7" s="35" t="s">
        <v>130</v>
      </c>
      <c r="E7" s="34" t="s">
        <v>17</v>
      </c>
      <c r="F7" s="36">
        <v>601</v>
      </c>
      <c r="G7" s="36">
        <v>607.1</v>
      </c>
      <c r="H7" s="37">
        <v>602.20000000000005</v>
      </c>
      <c r="I7" s="41">
        <v>605.79999999999995</v>
      </c>
      <c r="J7" s="42"/>
      <c r="K7" s="41"/>
      <c r="L7" s="49"/>
      <c r="M7" s="55">
        <f t="shared" si="0"/>
        <v>2416.1</v>
      </c>
      <c r="P7">
        <f t="shared" si="1"/>
        <v>607.1</v>
      </c>
      <c r="Q7">
        <f t="shared" si="2"/>
        <v>605.79999999999995</v>
      </c>
      <c r="R7">
        <f t="shared" si="3"/>
        <v>602.20000000000005</v>
      </c>
      <c r="S7" s="40">
        <f t="shared" si="4"/>
        <v>1815.1000000000001</v>
      </c>
    </row>
    <row r="8" spans="2:19" x14ac:dyDescent="0.35">
      <c r="B8" s="65">
        <v>3</v>
      </c>
      <c r="C8" s="34">
        <v>9472</v>
      </c>
      <c r="D8" s="35" t="s">
        <v>131</v>
      </c>
      <c r="E8" s="34" t="s">
        <v>83</v>
      </c>
      <c r="F8" s="36">
        <v>593.4</v>
      </c>
      <c r="G8" s="36">
        <v>598.1</v>
      </c>
      <c r="H8" s="36">
        <v>598.4</v>
      </c>
      <c r="I8" s="42"/>
      <c r="J8" s="41">
        <v>613.1</v>
      </c>
      <c r="K8" s="41"/>
      <c r="L8" s="49"/>
      <c r="M8" s="55">
        <f t="shared" si="0"/>
        <v>2403</v>
      </c>
      <c r="P8">
        <f t="shared" si="1"/>
        <v>613.1</v>
      </c>
      <c r="Q8">
        <f t="shared" si="2"/>
        <v>598.4</v>
      </c>
      <c r="R8">
        <f t="shared" si="3"/>
        <v>598.1</v>
      </c>
      <c r="S8" s="40">
        <f t="shared" si="4"/>
        <v>1809.6</v>
      </c>
    </row>
    <row r="9" spans="2:19" x14ac:dyDescent="0.35">
      <c r="B9" s="65">
        <v>4</v>
      </c>
      <c r="C9" s="43">
        <v>9702</v>
      </c>
      <c r="D9" s="44" t="s">
        <v>132</v>
      </c>
      <c r="E9" s="43" t="s">
        <v>12</v>
      </c>
      <c r="F9" s="37">
        <v>596</v>
      </c>
      <c r="G9" s="37">
        <v>593.6</v>
      </c>
      <c r="H9" s="37">
        <v>594.5</v>
      </c>
      <c r="I9" s="42"/>
      <c r="J9" s="41">
        <v>597.5</v>
      </c>
      <c r="K9" s="41"/>
      <c r="L9" s="49"/>
      <c r="M9" s="55">
        <f t="shared" si="0"/>
        <v>2381.6</v>
      </c>
      <c r="P9">
        <f t="shared" si="1"/>
        <v>597.5</v>
      </c>
      <c r="Q9">
        <f t="shared" si="2"/>
        <v>596</v>
      </c>
      <c r="R9">
        <f t="shared" si="3"/>
        <v>594.5</v>
      </c>
      <c r="S9" s="40">
        <f t="shared" si="4"/>
        <v>1788</v>
      </c>
    </row>
    <row r="10" spans="2:19" x14ac:dyDescent="0.35">
      <c r="B10" s="65">
        <v>5</v>
      </c>
      <c r="C10" s="34">
        <v>9405</v>
      </c>
      <c r="D10" s="35" t="s">
        <v>133</v>
      </c>
      <c r="E10" s="34" t="s">
        <v>47</v>
      </c>
      <c r="F10" s="36">
        <v>573.20000000000005</v>
      </c>
      <c r="G10" s="36">
        <v>591.20000000000005</v>
      </c>
      <c r="H10" s="37">
        <v>587.4</v>
      </c>
      <c r="I10" s="41">
        <v>592.5</v>
      </c>
      <c r="J10" s="42"/>
      <c r="K10" s="41"/>
      <c r="L10" s="49"/>
      <c r="M10" s="55">
        <f t="shared" si="0"/>
        <v>2344.3000000000002</v>
      </c>
      <c r="P10">
        <f t="shared" si="1"/>
        <v>592.5</v>
      </c>
      <c r="Q10">
        <f t="shared" si="2"/>
        <v>591.20000000000005</v>
      </c>
      <c r="R10">
        <f t="shared" si="3"/>
        <v>587.4</v>
      </c>
      <c r="S10" s="40">
        <f t="shared" si="4"/>
        <v>1771.1</v>
      </c>
    </row>
    <row r="11" spans="2:19" x14ac:dyDescent="0.35">
      <c r="B11" s="65">
        <v>6</v>
      </c>
      <c r="C11" s="43">
        <v>9581</v>
      </c>
      <c r="D11" s="44" t="s">
        <v>134</v>
      </c>
      <c r="E11" s="43" t="s">
        <v>8</v>
      </c>
      <c r="F11" s="37">
        <v>607.6</v>
      </c>
      <c r="G11" s="37">
        <v>610.5</v>
      </c>
      <c r="H11" s="37">
        <v>609.20000000000005</v>
      </c>
      <c r="I11" s="42"/>
      <c r="J11" s="42"/>
      <c r="K11" s="41"/>
      <c r="L11" s="49"/>
      <c r="M11" s="55">
        <f t="shared" si="0"/>
        <v>1827.3</v>
      </c>
      <c r="P11">
        <f t="shared" si="1"/>
        <v>610.5</v>
      </c>
      <c r="Q11">
        <f t="shared" si="2"/>
        <v>609.20000000000005</v>
      </c>
      <c r="R11">
        <f t="shared" si="3"/>
        <v>607.6</v>
      </c>
      <c r="S11" s="40">
        <f t="shared" si="4"/>
        <v>1827.3000000000002</v>
      </c>
    </row>
    <row r="12" spans="2:19" x14ac:dyDescent="0.35">
      <c r="B12" s="65">
        <v>7</v>
      </c>
      <c r="C12" s="43">
        <v>9561</v>
      </c>
      <c r="D12" s="44" t="s">
        <v>135</v>
      </c>
      <c r="E12" s="43" t="s">
        <v>7</v>
      </c>
      <c r="F12" s="37">
        <v>597.9</v>
      </c>
      <c r="G12" s="37">
        <v>605</v>
      </c>
      <c r="H12" s="38"/>
      <c r="I12" s="41">
        <v>615.5</v>
      </c>
      <c r="J12" s="42"/>
      <c r="K12" s="41"/>
      <c r="L12" s="49"/>
      <c r="M12" s="55">
        <f t="shared" si="0"/>
        <v>1818.4</v>
      </c>
      <c r="P12">
        <f t="shared" si="1"/>
        <v>615.5</v>
      </c>
      <c r="Q12">
        <f t="shared" si="2"/>
        <v>605</v>
      </c>
      <c r="R12">
        <f t="shared" si="3"/>
        <v>597.9</v>
      </c>
      <c r="S12" s="40">
        <f t="shared" si="4"/>
        <v>1818.4</v>
      </c>
    </row>
    <row r="13" spans="2:19" x14ac:dyDescent="0.35">
      <c r="B13" s="65">
        <v>8</v>
      </c>
      <c r="C13" s="34">
        <v>9671</v>
      </c>
      <c r="D13" s="35" t="s">
        <v>136</v>
      </c>
      <c r="E13" s="34" t="s">
        <v>6</v>
      </c>
      <c r="F13" s="36">
        <v>598.4</v>
      </c>
      <c r="G13" s="36">
        <v>598.5</v>
      </c>
      <c r="H13" s="37">
        <v>595.20000000000005</v>
      </c>
      <c r="I13" s="42"/>
      <c r="J13" s="42"/>
      <c r="K13" s="41"/>
      <c r="L13" s="49"/>
      <c r="M13" s="55">
        <f t="shared" si="0"/>
        <v>1792.1000000000001</v>
      </c>
      <c r="P13">
        <f t="shared" si="1"/>
        <v>598.5</v>
      </c>
      <c r="Q13">
        <f t="shared" si="2"/>
        <v>598.4</v>
      </c>
      <c r="R13">
        <f t="shared" si="3"/>
        <v>595.20000000000005</v>
      </c>
      <c r="S13" s="40">
        <f t="shared" si="4"/>
        <v>1792.1000000000001</v>
      </c>
    </row>
    <row r="14" spans="2:19" x14ac:dyDescent="0.35">
      <c r="B14" s="65">
        <v>9</v>
      </c>
      <c r="C14" s="43">
        <v>9837</v>
      </c>
      <c r="D14" s="44" t="s">
        <v>137</v>
      </c>
      <c r="E14" s="34" t="s">
        <v>138</v>
      </c>
      <c r="F14" s="37">
        <v>568.1</v>
      </c>
      <c r="G14" s="38"/>
      <c r="H14" s="38"/>
      <c r="I14" s="41">
        <v>592.79999999999995</v>
      </c>
      <c r="J14" s="37">
        <v>585.6</v>
      </c>
      <c r="K14" s="37"/>
      <c r="L14" s="39"/>
      <c r="M14" s="55">
        <f t="shared" si="0"/>
        <v>1746.5</v>
      </c>
      <c r="P14">
        <f t="shared" si="1"/>
        <v>592.79999999999995</v>
      </c>
      <c r="Q14">
        <f t="shared" si="2"/>
        <v>585.6</v>
      </c>
      <c r="R14">
        <f t="shared" si="3"/>
        <v>568.1</v>
      </c>
      <c r="S14" s="40">
        <f t="shared" si="4"/>
        <v>1746.5</v>
      </c>
    </row>
    <row r="15" spans="2:19" x14ac:dyDescent="0.35">
      <c r="B15" s="65">
        <v>10</v>
      </c>
      <c r="C15" s="43">
        <v>9812</v>
      </c>
      <c r="D15" s="44" t="s">
        <v>139</v>
      </c>
      <c r="E15" s="34" t="s">
        <v>138</v>
      </c>
      <c r="F15" s="37">
        <v>558.79999999999995</v>
      </c>
      <c r="G15" s="38"/>
      <c r="H15" s="38"/>
      <c r="I15" s="41">
        <v>558.1</v>
      </c>
      <c r="J15" s="37">
        <v>559.4</v>
      </c>
      <c r="K15" s="37"/>
      <c r="L15" s="39"/>
      <c r="M15" s="55">
        <f t="shared" si="0"/>
        <v>1676.3000000000002</v>
      </c>
      <c r="P15">
        <f t="shared" si="1"/>
        <v>559.4</v>
      </c>
      <c r="Q15">
        <f t="shared" si="2"/>
        <v>558.79999999999995</v>
      </c>
      <c r="R15">
        <f t="shared" si="3"/>
        <v>558.1</v>
      </c>
      <c r="S15" s="40">
        <f t="shared" si="4"/>
        <v>1676.2999999999997</v>
      </c>
    </row>
    <row r="16" spans="2:19" x14ac:dyDescent="0.35">
      <c r="B16" s="65">
        <v>11</v>
      </c>
      <c r="C16" s="43">
        <v>10036</v>
      </c>
      <c r="D16" s="44" t="s">
        <v>140</v>
      </c>
      <c r="E16" s="34" t="s">
        <v>11</v>
      </c>
      <c r="F16" s="37">
        <v>542</v>
      </c>
      <c r="G16" s="38"/>
      <c r="H16" s="37">
        <v>531.5</v>
      </c>
      <c r="I16" s="37">
        <v>537.20000000000005</v>
      </c>
      <c r="J16" s="38"/>
      <c r="K16" s="37"/>
      <c r="L16" s="39"/>
      <c r="M16" s="55">
        <f t="shared" si="0"/>
        <v>1610.7</v>
      </c>
      <c r="P16">
        <f t="shared" si="1"/>
        <v>542</v>
      </c>
      <c r="Q16">
        <f t="shared" si="2"/>
        <v>537.20000000000005</v>
      </c>
      <c r="R16">
        <f t="shared" si="3"/>
        <v>531.5</v>
      </c>
      <c r="S16" s="40">
        <f t="shared" si="4"/>
        <v>1610.7</v>
      </c>
    </row>
    <row r="17" spans="2:19" x14ac:dyDescent="0.35">
      <c r="B17" s="65">
        <v>12</v>
      </c>
      <c r="C17" s="43">
        <v>10051</v>
      </c>
      <c r="D17" s="35" t="s">
        <v>141</v>
      </c>
      <c r="E17" s="34" t="s">
        <v>16</v>
      </c>
      <c r="F17" s="36">
        <v>514.5</v>
      </c>
      <c r="G17" s="45"/>
      <c r="H17" s="45"/>
      <c r="I17" s="41">
        <v>557.20000000000005</v>
      </c>
      <c r="J17" s="37">
        <v>535.70000000000005</v>
      </c>
      <c r="K17" s="37"/>
      <c r="L17" s="39"/>
      <c r="M17" s="55">
        <f t="shared" si="0"/>
        <v>1607.4</v>
      </c>
      <c r="P17">
        <f t="shared" si="1"/>
        <v>557.20000000000005</v>
      </c>
      <c r="Q17">
        <f t="shared" si="2"/>
        <v>535.70000000000005</v>
      </c>
      <c r="R17">
        <f t="shared" si="3"/>
        <v>514.5</v>
      </c>
      <c r="S17" s="40">
        <f t="shared" si="4"/>
        <v>1607.4</v>
      </c>
    </row>
    <row r="18" spans="2:19" x14ac:dyDescent="0.35">
      <c r="B18" s="65">
        <v>13</v>
      </c>
      <c r="C18" s="43">
        <v>9938</v>
      </c>
      <c r="D18" s="44" t="s">
        <v>142</v>
      </c>
      <c r="E18" s="43" t="s">
        <v>69</v>
      </c>
      <c r="F18" s="37">
        <v>445.5</v>
      </c>
      <c r="G18" s="38"/>
      <c r="H18" s="38"/>
      <c r="I18" s="37">
        <v>548.20000000000005</v>
      </c>
      <c r="J18" s="37">
        <v>551.6</v>
      </c>
      <c r="K18" s="37"/>
      <c r="L18" s="39"/>
      <c r="M18" s="55">
        <f t="shared" si="0"/>
        <v>1545.3000000000002</v>
      </c>
      <c r="P18">
        <f t="shared" si="1"/>
        <v>551.6</v>
      </c>
      <c r="Q18">
        <f t="shared" si="2"/>
        <v>548.20000000000005</v>
      </c>
      <c r="R18">
        <f t="shared" si="3"/>
        <v>445.5</v>
      </c>
      <c r="S18" s="40">
        <f t="shared" si="4"/>
        <v>1545.3000000000002</v>
      </c>
    </row>
    <row r="19" spans="2:19" x14ac:dyDescent="0.35">
      <c r="B19" s="65">
        <v>14</v>
      </c>
      <c r="C19" s="34">
        <v>9916</v>
      </c>
      <c r="D19" s="35" t="s">
        <v>143</v>
      </c>
      <c r="E19" s="34" t="s">
        <v>16</v>
      </c>
      <c r="F19" s="45"/>
      <c r="G19" s="45"/>
      <c r="H19" s="45"/>
      <c r="I19" s="41">
        <v>600</v>
      </c>
      <c r="J19" s="41">
        <v>592.4</v>
      </c>
      <c r="K19" s="41"/>
      <c r="L19" s="49"/>
      <c r="M19" s="55">
        <f t="shared" si="0"/>
        <v>1192.4000000000001</v>
      </c>
      <c r="P19">
        <f t="shared" si="1"/>
        <v>600</v>
      </c>
      <c r="Q19">
        <f t="shared" si="2"/>
        <v>592.4</v>
      </c>
      <c r="R19" t="str">
        <f t="shared" si="3"/>
        <v>0</v>
      </c>
      <c r="S19" s="40">
        <f t="shared" si="4"/>
        <v>1192.4000000000001</v>
      </c>
    </row>
    <row r="20" spans="2:19" x14ac:dyDescent="0.35">
      <c r="B20" s="65">
        <v>15</v>
      </c>
      <c r="C20" s="34">
        <v>9856</v>
      </c>
      <c r="D20" s="35" t="s">
        <v>144</v>
      </c>
      <c r="E20" s="34" t="s">
        <v>145</v>
      </c>
      <c r="F20" s="36">
        <v>578.79999999999995</v>
      </c>
      <c r="G20" s="36">
        <v>591</v>
      </c>
      <c r="H20" s="45"/>
      <c r="I20" s="42"/>
      <c r="J20" s="42"/>
      <c r="K20" s="41"/>
      <c r="L20" s="49"/>
      <c r="M20" s="55">
        <f t="shared" si="0"/>
        <v>1169.8</v>
      </c>
      <c r="P20">
        <f t="shared" si="1"/>
        <v>591</v>
      </c>
      <c r="Q20">
        <f t="shared" si="2"/>
        <v>578.79999999999995</v>
      </c>
      <c r="R20" t="str">
        <f t="shared" si="3"/>
        <v>0</v>
      </c>
      <c r="S20" s="40">
        <f t="shared" si="4"/>
        <v>1169.8</v>
      </c>
    </row>
    <row r="21" spans="2:19" x14ac:dyDescent="0.35">
      <c r="B21" s="65">
        <v>16</v>
      </c>
      <c r="C21" s="3">
        <v>9932</v>
      </c>
      <c r="D21" s="35" t="s">
        <v>146</v>
      </c>
      <c r="E21" s="34" t="s">
        <v>147</v>
      </c>
      <c r="F21" s="36">
        <v>581.20000000000005</v>
      </c>
      <c r="G21" s="45"/>
      <c r="H21" s="36">
        <v>566.70000000000005</v>
      </c>
      <c r="I21" s="42"/>
      <c r="J21" s="38"/>
      <c r="K21" s="37"/>
      <c r="L21" s="39"/>
      <c r="M21" s="55">
        <f t="shared" si="0"/>
        <v>1147.9000000000001</v>
      </c>
      <c r="P21">
        <f t="shared" si="1"/>
        <v>581.20000000000005</v>
      </c>
      <c r="Q21">
        <f t="shared" si="2"/>
        <v>566.70000000000005</v>
      </c>
      <c r="R21" t="str">
        <f t="shared" si="3"/>
        <v>0</v>
      </c>
      <c r="S21" s="40">
        <f t="shared" si="4"/>
        <v>1147.9000000000001</v>
      </c>
    </row>
    <row r="22" spans="2:19" x14ac:dyDescent="0.35">
      <c r="B22" s="65">
        <v>17</v>
      </c>
      <c r="C22" s="3">
        <v>9669</v>
      </c>
      <c r="D22" s="35" t="s">
        <v>148</v>
      </c>
      <c r="E22" s="34" t="s">
        <v>7</v>
      </c>
      <c r="F22" s="45"/>
      <c r="G22" s="45"/>
      <c r="H22" s="45"/>
      <c r="I22" s="41">
        <v>566.20000000000005</v>
      </c>
      <c r="J22" s="37">
        <v>559.1</v>
      </c>
      <c r="K22" s="37"/>
      <c r="L22" s="39"/>
      <c r="M22" s="55">
        <f t="shared" si="0"/>
        <v>1125.3000000000002</v>
      </c>
      <c r="P22">
        <f t="shared" si="1"/>
        <v>566.20000000000005</v>
      </c>
      <c r="Q22">
        <f t="shared" si="2"/>
        <v>559.1</v>
      </c>
      <c r="R22" t="str">
        <f t="shared" si="3"/>
        <v>0</v>
      </c>
      <c r="S22" s="40">
        <f t="shared" si="4"/>
        <v>1125.3000000000002</v>
      </c>
    </row>
    <row r="23" spans="2:19" x14ac:dyDescent="0.35">
      <c r="B23" s="65">
        <v>18</v>
      </c>
      <c r="C23" s="43">
        <v>9804</v>
      </c>
      <c r="D23" s="44" t="s">
        <v>149</v>
      </c>
      <c r="E23" s="34" t="s">
        <v>10</v>
      </c>
      <c r="F23" s="37">
        <v>534.79999999999995</v>
      </c>
      <c r="G23" s="38"/>
      <c r="H23" s="37">
        <v>559.5</v>
      </c>
      <c r="I23" s="38"/>
      <c r="J23" s="38"/>
      <c r="K23" s="37"/>
      <c r="L23" s="39"/>
      <c r="M23" s="55">
        <f t="shared" si="0"/>
        <v>1094.3</v>
      </c>
      <c r="P23">
        <f t="shared" si="1"/>
        <v>559.5</v>
      </c>
      <c r="Q23">
        <f t="shared" si="2"/>
        <v>534.79999999999995</v>
      </c>
      <c r="R23" t="str">
        <f t="shared" si="3"/>
        <v>0</v>
      </c>
      <c r="S23" s="40">
        <f t="shared" si="4"/>
        <v>1094.3</v>
      </c>
    </row>
    <row r="24" spans="2:19" x14ac:dyDescent="0.35">
      <c r="B24" s="65">
        <v>19</v>
      </c>
      <c r="C24" s="3">
        <v>9428</v>
      </c>
      <c r="D24" s="35" t="s">
        <v>150</v>
      </c>
      <c r="E24" s="34" t="s">
        <v>16</v>
      </c>
      <c r="F24" s="45"/>
      <c r="G24" s="45"/>
      <c r="H24" s="45"/>
      <c r="I24" s="42"/>
      <c r="J24" s="37">
        <v>591.9</v>
      </c>
      <c r="K24" s="37"/>
      <c r="L24" s="39"/>
      <c r="M24" s="55">
        <f t="shared" si="0"/>
        <v>591.9</v>
      </c>
      <c r="S24" s="40"/>
    </row>
    <row r="25" spans="2:19" x14ac:dyDescent="0.35">
      <c r="B25" s="65">
        <v>20</v>
      </c>
      <c r="C25" s="43">
        <v>9650</v>
      </c>
      <c r="D25" s="44" t="s">
        <v>151</v>
      </c>
      <c r="E25" s="34" t="s">
        <v>6</v>
      </c>
      <c r="F25" s="37">
        <v>543.29999999999995</v>
      </c>
      <c r="G25" s="38"/>
      <c r="H25" s="38"/>
      <c r="I25" s="38"/>
      <c r="J25" s="38"/>
      <c r="K25" s="37"/>
      <c r="L25" s="39"/>
      <c r="M25" s="55">
        <f t="shared" si="0"/>
        <v>543.29999999999995</v>
      </c>
      <c r="P25">
        <f t="shared" si="1"/>
        <v>543.29999999999995</v>
      </c>
      <c r="Q25" t="str">
        <f t="shared" si="2"/>
        <v>0</v>
      </c>
      <c r="R25" t="str">
        <f t="shared" si="3"/>
        <v>0</v>
      </c>
      <c r="S25" s="40">
        <f t="shared" si="4"/>
        <v>543.29999999999995</v>
      </c>
    </row>
    <row r="26" spans="2:19" x14ac:dyDescent="0.35">
      <c r="B26" s="65">
        <v>21</v>
      </c>
      <c r="C26" s="43">
        <v>10038</v>
      </c>
      <c r="D26" s="44" t="s">
        <v>152</v>
      </c>
      <c r="E26" s="34" t="s">
        <v>11</v>
      </c>
      <c r="F26" s="37">
        <v>537.79999999999995</v>
      </c>
      <c r="G26" s="38"/>
      <c r="H26" s="38"/>
      <c r="I26" s="38"/>
      <c r="J26" s="38"/>
      <c r="K26" s="37"/>
      <c r="L26" s="39"/>
      <c r="M26" s="55">
        <f t="shared" si="0"/>
        <v>537.79999999999995</v>
      </c>
      <c r="P26">
        <f t="shared" si="1"/>
        <v>537.79999999999995</v>
      </c>
      <c r="Q26" t="str">
        <f t="shared" si="2"/>
        <v>0</v>
      </c>
      <c r="R26" t="str">
        <f t="shared" si="3"/>
        <v>0</v>
      </c>
      <c r="S26" s="40">
        <f t="shared" si="4"/>
        <v>537.79999999999995</v>
      </c>
    </row>
    <row r="27" spans="2:19" ht="15.75" customHeight="1" x14ac:dyDescent="0.35">
      <c r="C27" s="7"/>
      <c r="D27"/>
      <c r="E27" s="62"/>
      <c r="F27" s="63"/>
      <c r="G27" s="63"/>
      <c r="H27" s="63"/>
      <c r="I27" s="64"/>
      <c r="J27" s="64"/>
      <c r="K27" s="64"/>
      <c r="L27" s="64"/>
      <c r="S27" s="40"/>
    </row>
    <row r="28" spans="2:19" ht="18.5" x14ac:dyDescent="0.45">
      <c r="B28" s="72" t="s">
        <v>222</v>
      </c>
      <c r="C28" s="73"/>
      <c r="D28" s="73"/>
      <c r="E28" s="74"/>
      <c r="F28" s="8">
        <v>1</v>
      </c>
      <c r="G28" s="9"/>
      <c r="H28" s="11">
        <v>2</v>
      </c>
      <c r="I28" s="11">
        <v>3</v>
      </c>
      <c r="J28" s="11">
        <v>4</v>
      </c>
      <c r="K28" s="11">
        <v>5</v>
      </c>
      <c r="L28" s="9"/>
      <c r="M28" s="10"/>
      <c r="S28" s="40"/>
    </row>
    <row r="29" spans="2:19" x14ac:dyDescent="0.35">
      <c r="B29" s="8" t="s">
        <v>56</v>
      </c>
      <c r="C29" s="11" t="s">
        <v>121</v>
      </c>
      <c r="D29" s="11" t="s">
        <v>0</v>
      </c>
      <c r="E29" s="11" t="s">
        <v>119</v>
      </c>
      <c r="F29" s="11" t="s">
        <v>1</v>
      </c>
      <c r="G29" s="11" t="s">
        <v>84</v>
      </c>
      <c r="H29" s="11" t="s">
        <v>14</v>
      </c>
      <c r="I29" s="11" t="s">
        <v>2</v>
      </c>
      <c r="J29" s="66" t="s">
        <v>221</v>
      </c>
      <c r="K29" s="11" t="s">
        <v>4</v>
      </c>
      <c r="L29" s="11" t="s">
        <v>5</v>
      </c>
      <c r="M29" s="11" t="s">
        <v>51</v>
      </c>
      <c r="S29" s="40"/>
    </row>
    <row r="30" spans="2:19" ht="15.5" x14ac:dyDescent="0.35">
      <c r="B30" s="60">
        <v>1</v>
      </c>
      <c r="C30" s="46">
        <v>9078</v>
      </c>
      <c r="D30" s="50" t="s">
        <v>153</v>
      </c>
      <c r="E30" s="47" t="s">
        <v>110</v>
      </c>
      <c r="F30" s="37">
        <v>625.9</v>
      </c>
      <c r="G30" s="37">
        <v>626.5</v>
      </c>
      <c r="H30" s="37">
        <v>627.1</v>
      </c>
      <c r="I30" s="41">
        <v>629.1</v>
      </c>
      <c r="J30" s="67">
        <v>630.5</v>
      </c>
      <c r="K30" s="41"/>
      <c r="L30" s="48"/>
      <c r="M30" s="55">
        <f t="shared" ref="M30:M46" si="5">SUM(F30:L30)</f>
        <v>3139.1</v>
      </c>
      <c r="P30">
        <f t="shared" ref="P30:P46" si="6">IF(COUNT(F30:K30)&gt;=1,LARGE(F30:K30,1),"0")</f>
        <v>630.5</v>
      </c>
      <c r="Q30">
        <f t="shared" ref="Q30:Q46" si="7">IF(COUNT(F30:K30)&gt;=2,LARGE(F30:K30,2),"0")</f>
        <v>629.1</v>
      </c>
      <c r="R30">
        <f t="shared" ref="R30:R46" si="8">IF(COUNT(F30:K30)&gt;=3,LARGE(F30:K30,3),"0")</f>
        <v>627.1</v>
      </c>
      <c r="S30" s="40">
        <f t="shared" ref="S30:S46" si="9">SUM(P30:R30)+L30</f>
        <v>1886.6999999999998</v>
      </c>
    </row>
    <row r="31" spans="2:19" x14ac:dyDescent="0.35">
      <c r="B31" s="60">
        <v>2</v>
      </c>
      <c r="C31" s="46">
        <v>8891</v>
      </c>
      <c r="D31" s="50" t="s">
        <v>154</v>
      </c>
      <c r="E31" s="47" t="s">
        <v>8</v>
      </c>
      <c r="F31" s="37">
        <v>625.70000000000005</v>
      </c>
      <c r="G31" s="37">
        <v>628</v>
      </c>
      <c r="H31" s="37">
        <v>626.20000000000005</v>
      </c>
      <c r="I31" s="42"/>
      <c r="J31" s="61">
        <v>626.9</v>
      </c>
      <c r="K31" s="41"/>
      <c r="L31" s="49"/>
      <c r="M31" s="55">
        <f t="shared" si="5"/>
        <v>2506.8000000000002</v>
      </c>
      <c r="P31">
        <f t="shared" si="6"/>
        <v>628</v>
      </c>
      <c r="Q31">
        <f t="shared" si="7"/>
        <v>626.9</v>
      </c>
      <c r="R31">
        <f t="shared" si="8"/>
        <v>626.20000000000005</v>
      </c>
      <c r="S31" s="40">
        <f t="shared" si="9"/>
        <v>1881.1000000000001</v>
      </c>
    </row>
    <row r="32" spans="2:19" x14ac:dyDescent="0.35">
      <c r="B32" s="60">
        <v>3</v>
      </c>
      <c r="C32" s="46">
        <v>8117</v>
      </c>
      <c r="D32" s="50" t="s">
        <v>155</v>
      </c>
      <c r="E32" s="47" t="s">
        <v>6</v>
      </c>
      <c r="F32" s="37">
        <v>621.70000000000005</v>
      </c>
      <c r="G32" s="37">
        <v>624.79999999999995</v>
      </c>
      <c r="H32" s="37">
        <v>623.6</v>
      </c>
      <c r="I32" s="42"/>
      <c r="J32" s="67">
        <v>622.6</v>
      </c>
      <c r="K32" s="41"/>
      <c r="L32" s="49"/>
      <c r="M32" s="55">
        <f t="shared" si="5"/>
        <v>2492.6999999999998</v>
      </c>
      <c r="P32">
        <f t="shared" si="6"/>
        <v>624.79999999999995</v>
      </c>
      <c r="Q32">
        <f t="shared" si="7"/>
        <v>623.6</v>
      </c>
      <c r="R32">
        <f t="shared" si="8"/>
        <v>622.6</v>
      </c>
      <c r="S32" s="40">
        <f t="shared" si="9"/>
        <v>1871</v>
      </c>
    </row>
    <row r="33" spans="2:19" x14ac:dyDescent="0.35">
      <c r="B33" s="60">
        <v>4</v>
      </c>
      <c r="C33" s="46">
        <v>9622</v>
      </c>
      <c r="D33" s="50" t="s">
        <v>156</v>
      </c>
      <c r="E33" s="46" t="s">
        <v>45</v>
      </c>
      <c r="F33" s="37">
        <v>600.29999999999995</v>
      </c>
      <c r="G33" s="37">
        <v>608.29999999999995</v>
      </c>
      <c r="H33" s="37">
        <v>609.4</v>
      </c>
      <c r="I33" s="42"/>
      <c r="J33" s="41">
        <v>609.20000000000005</v>
      </c>
      <c r="K33" s="41"/>
      <c r="L33" s="49"/>
      <c r="M33" s="55">
        <f t="shared" si="5"/>
        <v>2427.1999999999998</v>
      </c>
      <c r="P33">
        <f t="shared" si="6"/>
        <v>609.4</v>
      </c>
      <c r="Q33">
        <f t="shared" si="7"/>
        <v>609.20000000000005</v>
      </c>
      <c r="R33">
        <f t="shared" si="8"/>
        <v>608.29999999999995</v>
      </c>
      <c r="S33" s="40">
        <f t="shared" si="9"/>
        <v>1826.8999999999999</v>
      </c>
    </row>
    <row r="34" spans="2:19" x14ac:dyDescent="0.35">
      <c r="B34" s="60">
        <v>5</v>
      </c>
      <c r="C34" s="46">
        <v>8691</v>
      </c>
      <c r="D34" s="50" t="s">
        <v>157</v>
      </c>
      <c r="E34" s="47" t="s">
        <v>13</v>
      </c>
      <c r="F34" s="37">
        <v>610.4</v>
      </c>
      <c r="G34" s="37">
        <v>619.9</v>
      </c>
      <c r="H34" s="37">
        <v>621</v>
      </c>
      <c r="I34" s="42"/>
      <c r="J34" s="42"/>
      <c r="K34" s="41"/>
      <c r="L34" s="49"/>
      <c r="M34" s="55">
        <f t="shared" si="5"/>
        <v>1851.3</v>
      </c>
      <c r="P34">
        <f t="shared" si="6"/>
        <v>621</v>
      </c>
      <c r="Q34">
        <f t="shared" si="7"/>
        <v>619.9</v>
      </c>
      <c r="R34">
        <f t="shared" si="8"/>
        <v>610.4</v>
      </c>
      <c r="S34" s="40">
        <f t="shared" si="9"/>
        <v>1851.3000000000002</v>
      </c>
    </row>
    <row r="35" spans="2:19" x14ac:dyDescent="0.35">
      <c r="B35" s="60">
        <v>6</v>
      </c>
      <c r="C35" s="46">
        <v>8717</v>
      </c>
      <c r="D35" s="50" t="s">
        <v>158</v>
      </c>
      <c r="E35" s="47" t="s">
        <v>6</v>
      </c>
      <c r="F35" s="37">
        <v>602.4</v>
      </c>
      <c r="G35" s="38"/>
      <c r="H35" s="37">
        <v>610.9</v>
      </c>
      <c r="I35" s="42"/>
      <c r="J35" s="41">
        <v>611.70000000000005</v>
      </c>
      <c r="K35" s="41"/>
      <c r="L35" s="49"/>
      <c r="M35" s="55">
        <f t="shared" si="5"/>
        <v>1825</v>
      </c>
      <c r="P35">
        <f t="shared" si="6"/>
        <v>611.70000000000005</v>
      </c>
      <c r="Q35">
        <f t="shared" si="7"/>
        <v>610.9</v>
      </c>
      <c r="R35">
        <f t="shared" si="8"/>
        <v>602.4</v>
      </c>
      <c r="S35" s="40">
        <f t="shared" si="9"/>
        <v>1825</v>
      </c>
    </row>
    <row r="36" spans="2:19" x14ac:dyDescent="0.35">
      <c r="B36" s="60">
        <v>7</v>
      </c>
      <c r="C36" s="47">
        <v>6572</v>
      </c>
      <c r="D36" s="51" t="s">
        <v>159</v>
      </c>
      <c r="E36" s="47" t="s">
        <v>12</v>
      </c>
      <c r="F36" s="36">
        <v>605.1</v>
      </c>
      <c r="G36" s="45"/>
      <c r="H36" s="37">
        <v>605.6</v>
      </c>
      <c r="I36" s="42"/>
      <c r="J36" s="41">
        <v>609.70000000000005</v>
      </c>
      <c r="K36" s="41"/>
      <c r="L36" s="49"/>
      <c r="M36" s="55">
        <f t="shared" si="5"/>
        <v>1820.4</v>
      </c>
      <c r="P36">
        <f t="shared" si="6"/>
        <v>609.70000000000005</v>
      </c>
      <c r="Q36">
        <f t="shared" si="7"/>
        <v>605.6</v>
      </c>
      <c r="R36">
        <f t="shared" si="8"/>
        <v>605.1</v>
      </c>
      <c r="S36" s="40">
        <f t="shared" si="9"/>
        <v>1820.4</v>
      </c>
    </row>
    <row r="37" spans="2:19" x14ac:dyDescent="0.35">
      <c r="B37" s="60">
        <v>8</v>
      </c>
      <c r="C37" s="46">
        <v>9455</v>
      </c>
      <c r="D37" s="50" t="s">
        <v>160</v>
      </c>
      <c r="E37" s="47" t="s">
        <v>17</v>
      </c>
      <c r="F37" s="37">
        <v>596</v>
      </c>
      <c r="G37" s="38"/>
      <c r="H37" s="37">
        <v>602.29999999999995</v>
      </c>
      <c r="I37" s="41">
        <v>599.79999999999995</v>
      </c>
      <c r="J37" s="42"/>
      <c r="K37" s="41"/>
      <c r="L37" s="49"/>
      <c r="M37" s="55">
        <f t="shared" si="5"/>
        <v>1798.1</v>
      </c>
      <c r="P37">
        <f t="shared" si="6"/>
        <v>602.29999999999995</v>
      </c>
      <c r="Q37">
        <f t="shared" si="7"/>
        <v>599.79999999999995</v>
      </c>
      <c r="R37">
        <f t="shared" si="8"/>
        <v>596</v>
      </c>
      <c r="S37" s="40">
        <f t="shared" si="9"/>
        <v>1798.1</v>
      </c>
    </row>
    <row r="38" spans="2:19" x14ac:dyDescent="0.35">
      <c r="B38" s="60">
        <v>9</v>
      </c>
      <c r="C38" s="46">
        <v>9919</v>
      </c>
      <c r="D38" s="50" t="s">
        <v>161</v>
      </c>
      <c r="E38" s="47" t="s">
        <v>17</v>
      </c>
      <c r="F38" s="37">
        <v>593.1</v>
      </c>
      <c r="G38" s="38"/>
      <c r="H38" s="37">
        <v>598.79999999999995</v>
      </c>
      <c r="I38" s="41">
        <v>596</v>
      </c>
      <c r="J38" s="42"/>
      <c r="K38" s="41"/>
      <c r="L38" s="49"/>
      <c r="M38" s="55">
        <f t="shared" si="5"/>
        <v>1787.9</v>
      </c>
      <c r="P38">
        <f t="shared" si="6"/>
        <v>598.79999999999995</v>
      </c>
      <c r="Q38">
        <f t="shared" si="7"/>
        <v>596</v>
      </c>
      <c r="R38">
        <f t="shared" si="8"/>
        <v>593.1</v>
      </c>
      <c r="S38" s="40">
        <f t="shared" si="9"/>
        <v>1787.9</v>
      </c>
    </row>
    <row r="39" spans="2:19" x14ac:dyDescent="0.35">
      <c r="B39" s="60">
        <v>10</v>
      </c>
      <c r="C39" s="46">
        <v>4154</v>
      </c>
      <c r="D39" s="50" t="s">
        <v>162</v>
      </c>
      <c r="E39" s="47" t="s">
        <v>16</v>
      </c>
      <c r="F39" s="37">
        <v>589.1</v>
      </c>
      <c r="G39" s="38"/>
      <c r="H39" s="38"/>
      <c r="I39" s="41">
        <v>591.70000000000005</v>
      </c>
      <c r="J39" s="41">
        <v>588.4</v>
      </c>
      <c r="K39" s="41"/>
      <c r="L39" s="49"/>
      <c r="M39" s="55">
        <f t="shared" si="5"/>
        <v>1769.2000000000003</v>
      </c>
      <c r="P39">
        <f t="shared" si="6"/>
        <v>591.70000000000005</v>
      </c>
      <c r="Q39">
        <f t="shared" si="7"/>
        <v>589.1</v>
      </c>
      <c r="R39">
        <f t="shared" si="8"/>
        <v>588.4</v>
      </c>
      <c r="S39" s="40">
        <f t="shared" si="9"/>
        <v>1769.2000000000003</v>
      </c>
    </row>
    <row r="40" spans="2:19" x14ac:dyDescent="0.35">
      <c r="B40" s="60">
        <v>11</v>
      </c>
      <c r="C40" s="46">
        <v>8107</v>
      </c>
      <c r="D40" s="50" t="s">
        <v>163</v>
      </c>
      <c r="E40" s="46" t="s">
        <v>6</v>
      </c>
      <c r="F40" s="37">
        <v>609.9</v>
      </c>
      <c r="G40" s="37">
        <v>610.5</v>
      </c>
      <c r="H40" s="38"/>
      <c r="I40" s="42"/>
      <c r="J40" s="42"/>
      <c r="K40" s="41"/>
      <c r="L40" s="49"/>
      <c r="M40" s="55">
        <f t="shared" si="5"/>
        <v>1220.4000000000001</v>
      </c>
      <c r="P40">
        <f t="shared" si="6"/>
        <v>610.5</v>
      </c>
      <c r="Q40">
        <f t="shared" si="7"/>
        <v>609.9</v>
      </c>
      <c r="R40" t="str">
        <f t="shared" si="8"/>
        <v>0</v>
      </c>
      <c r="S40" s="40">
        <f t="shared" si="9"/>
        <v>1220.4000000000001</v>
      </c>
    </row>
    <row r="41" spans="2:19" x14ac:dyDescent="0.35">
      <c r="B41" s="60">
        <v>12</v>
      </c>
      <c r="C41" s="46">
        <v>4144</v>
      </c>
      <c r="D41" s="50" t="s">
        <v>164</v>
      </c>
      <c r="E41" s="46" t="s">
        <v>123</v>
      </c>
      <c r="F41" s="37">
        <v>610</v>
      </c>
      <c r="G41" s="38"/>
      <c r="H41" s="37">
        <v>606.70000000000005</v>
      </c>
      <c r="I41" s="42"/>
      <c r="J41" s="42"/>
      <c r="K41" s="41"/>
      <c r="L41" s="49"/>
      <c r="M41" s="55">
        <f t="shared" si="5"/>
        <v>1216.7</v>
      </c>
      <c r="P41">
        <f t="shared" si="6"/>
        <v>610</v>
      </c>
      <c r="Q41">
        <f t="shared" si="7"/>
        <v>606.70000000000005</v>
      </c>
      <c r="R41" t="str">
        <f t="shared" si="8"/>
        <v>0</v>
      </c>
      <c r="S41" s="40">
        <f t="shared" si="9"/>
        <v>1216.7</v>
      </c>
    </row>
    <row r="42" spans="2:19" x14ac:dyDescent="0.35">
      <c r="B42" s="60">
        <v>13</v>
      </c>
      <c r="C42" s="47">
        <v>8970</v>
      </c>
      <c r="D42" s="51" t="s">
        <v>165</v>
      </c>
      <c r="E42" s="47" t="s">
        <v>7</v>
      </c>
      <c r="F42" s="37">
        <v>595.70000000000005</v>
      </c>
      <c r="G42" s="38"/>
      <c r="H42" s="38"/>
      <c r="I42" s="42"/>
      <c r="J42" s="41">
        <v>596.29999999999995</v>
      </c>
      <c r="K42" s="41"/>
      <c r="L42" s="49"/>
      <c r="M42" s="55">
        <f t="shared" si="5"/>
        <v>1192</v>
      </c>
      <c r="S42" s="40"/>
    </row>
    <row r="43" spans="2:19" x14ac:dyDescent="0.35">
      <c r="B43" s="60">
        <v>14</v>
      </c>
      <c r="C43" s="46">
        <v>8735</v>
      </c>
      <c r="D43" s="50" t="s">
        <v>166</v>
      </c>
      <c r="E43" s="47" t="s">
        <v>16</v>
      </c>
      <c r="F43" s="38"/>
      <c r="G43" s="38"/>
      <c r="H43" s="38"/>
      <c r="I43" s="42"/>
      <c r="J43" s="41">
        <v>606.20000000000005</v>
      </c>
      <c r="K43" s="41"/>
      <c r="L43" s="49"/>
      <c r="M43" s="55">
        <f t="shared" si="5"/>
        <v>606.20000000000005</v>
      </c>
      <c r="P43">
        <f t="shared" si="6"/>
        <v>606.20000000000005</v>
      </c>
      <c r="Q43" t="str">
        <f t="shared" si="7"/>
        <v>0</v>
      </c>
      <c r="R43" t="str">
        <f t="shared" si="8"/>
        <v>0</v>
      </c>
      <c r="S43" s="40">
        <f t="shared" si="9"/>
        <v>606.20000000000005</v>
      </c>
    </row>
    <row r="44" spans="2:19" x14ac:dyDescent="0.35">
      <c r="B44" s="60">
        <v>15</v>
      </c>
      <c r="C44" s="47">
        <v>9139</v>
      </c>
      <c r="D44" s="51" t="s">
        <v>167</v>
      </c>
      <c r="E44" s="47" t="s">
        <v>16</v>
      </c>
      <c r="F44" s="38"/>
      <c r="G44" s="38"/>
      <c r="H44" s="38"/>
      <c r="I44" s="42"/>
      <c r="J44" s="41">
        <v>591.4</v>
      </c>
      <c r="K44" s="41"/>
      <c r="L44" s="49"/>
      <c r="M44" s="55">
        <f t="shared" si="5"/>
        <v>591.4</v>
      </c>
      <c r="S44" s="40"/>
    </row>
    <row r="45" spans="2:19" x14ac:dyDescent="0.35">
      <c r="B45" s="60">
        <v>16</v>
      </c>
      <c r="C45" s="47">
        <v>396</v>
      </c>
      <c r="D45" s="51" t="s">
        <v>168</v>
      </c>
      <c r="E45" s="47" t="s">
        <v>45</v>
      </c>
      <c r="F45" s="38"/>
      <c r="G45" s="38"/>
      <c r="H45" s="38"/>
      <c r="I45" s="42"/>
      <c r="J45" s="41">
        <v>560.29999999999995</v>
      </c>
      <c r="K45" s="41"/>
      <c r="L45" s="49"/>
      <c r="M45" s="55">
        <f t="shared" si="5"/>
        <v>560.29999999999995</v>
      </c>
      <c r="S45" s="40"/>
    </row>
    <row r="46" spans="2:19" x14ac:dyDescent="0.35">
      <c r="B46" s="60">
        <v>17</v>
      </c>
      <c r="C46" s="46">
        <v>10066</v>
      </c>
      <c r="D46" s="50" t="s">
        <v>169</v>
      </c>
      <c r="E46" s="46" t="s">
        <v>6</v>
      </c>
      <c r="F46" s="37">
        <v>550.20000000000005</v>
      </c>
      <c r="G46" s="38"/>
      <c r="H46" s="38"/>
      <c r="I46" s="42"/>
      <c r="J46" s="42"/>
      <c r="K46" s="41"/>
      <c r="L46" s="49"/>
      <c r="M46" s="55">
        <f t="shared" si="5"/>
        <v>550.20000000000005</v>
      </c>
      <c r="P46">
        <f t="shared" si="6"/>
        <v>550.20000000000005</v>
      </c>
      <c r="Q46" t="str">
        <f t="shared" si="7"/>
        <v>0</v>
      </c>
      <c r="R46" t="str">
        <f t="shared" si="8"/>
        <v>0</v>
      </c>
      <c r="S46" s="40">
        <f t="shared" si="9"/>
        <v>550.20000000000005</v>
      </c>
    </row>
    <row r="47" spans="2:19" x14ac:dyDescent="0.35">
      <c r="C47" s="7"/>
      <c r="D47"/>
      <c r="E47" s="62"/>
      <c r="F47" s="63"/>
      <c r="G47" s="63"/>
      <c r="H47" s="63"/>
      <c r="I47" s="64"/>
      <c r="J47" s="64"/>
      <c r="K47" s="64"/>
      <c r="L47" s="64"/>
      <c r="S47" s="40"/>
    </row>
    <row r="48" spans="2:19" ht="18.5" x14ac:dyDescent="0.45">
      <c r="B48" s="72" t="s">
        <v>225</v>
      </c>
      <c r="C48" s="73"/>
      <c r="D48" s="73"/>
      <c r="E48" s="74"/>
      <c r="F48" s="8">
        <v>1</v>
      </c>
      <c r="G48" s="9"/>
      <c r="H48" s="11">
        <v>2</v>
      </c>
      <c r="I48" s="11">
        <v>3</v>
      </c>
      <c r="J48" s="11">
        <v>4</v>
      </c>
      <c r="K48" s="11">
        <v>5</v>
      </c>
      <c r="L48" s="9"/>
      <c r="M48" s="10"/>
      <c r="S48" s="40"/>
    </row>
    <row r="49" spans="2:19" x14ac:dyDescent="0.35">
      <c r="B49" s="8" t="s">
        <v>56</v>
      </c>
      <c r="C49" s="11" t="s">
        <v>121</v>
      </c>
      <c r="D49" s="11" t="s">
        <v>0</v>
      </c>
      <c r="E49" s="11" t="s">
        <v>119</v>
      </c>
      <c r="F49" s="11" t="s">
        <v>1</v>
      </c>
      <c r="G49" s="11" t="s">
        <v>84</v>
      </c>
      <c r="H49" s="11" t="s">
        <v>14</v>
      </c>
      <c r="I49" s="11" t="s">
        <v>2</v>
      </c>
      <c r="J49" s="66" t="s">
        <v>221</v>
      </c>
      <c r="K49" s="11" t="s">
        <v>4</v>
      </c>
      <c r="L49" s="11" t="s">
        <v>5</v>
      </c>
      <c r="M49" s="11" t="s">
        <v>51</v>
      </c>
      <c r="S49" s="40"/>
    </row>
    <row r="50" spans="2:19" x14ac:dyDescent="0.35">
      <c r="B50" s="60">
        <v>1</v>
      </c>
      <c r="C50" s="46">
        <v>6966</v>
      </c>
      <c r="D50" s="50" t="s">
        <v>214</v>
      </c>
      <c r="E50" s="47" t="s">
        <v>69</v>
      </c>
      <c r="F50" s="37">
        <v>591.29999999999995</v>
      </c>
      <c r="G50" s="37">
        <v>600.29999999999995</v>
      </c>
      <c r="H50" s="37">
        <v>599.4</v>
      </c>
      <c r="I50" s="41">
        <v>594.79999999999995</v>
      </c>
      <c r="J50" s="41">
        <v>605.20000000000005</v>
      </c>
      <c r="K50" s="41"/>
      <c r="L50" s="49"/>
      <c r="M50" s="56">
        <f>SUM(F50:L50)</f>
        <v>2991</v>
      </c>
      <c r="P50">
        <f>IF(COUNT(F52:K52)&gt;=1,LARGE(F52:K52,1),"0")</f>
        <v>546.20000000000005</v>
      </c>
      <c r="Q50">
        <f>IF(COUNT(F52:K52)&gt;=2,LARGE(F52:K52,2),"0")</f>
        <v>544.5</v>
      </c>
      <c r="R50" t="str">
        <f>IF(COUNT(F52:K52)&gt;=3,LARGE(F52:K52,3),"0")</f>
        <v>0</v>
      </c>
      <c r="S50" s="40">
        <f>SUM(P50:R50)+L52</f>
        <v>1090.7</v>
      </c>
    </row>
    <row r="51" spans="2:19" x14ac:dyDescent="0.35">
      <c r="B51" s="60">
        <v>2</v>
      </c>
      <c r="C51" s="46">
        <v>742</v>
      </c>
      <c r="D51" s="50" t="s">
        <v>215</v>
      </c>
      <c r="E51" s="47" t="s">
        <v>16</v>
      </c>
      <c r="F51" s="37"/>
      <c r="G51" s="37"/>
      <c r="H51" s="37"/>
      <c r="I51" s="41"/>
      <c r="J51" s="41">
        <v>502.4</v>
      </c>
      <c r="K51" s="41"/>
      <c r="L51" s="49"/>
      <c r="M51" s="56">
        <f t="shared" ref="M51:M52" si="10">SUM(F51:L51)</f>
        <v>502.4</v>
      </c>
      <c r="S51" s="40"/>
    </row>
    <row r="52" spans="2:19" x14ac:dyDescent="0.35">
      <c r="B52" s="60">
        <v>3</v>
      </c>
      <c r="C52" s="46">
        <v>1012</v>
      </c>
      <c r="D52" s="50" t="s">
        <v>216</v>
      </c>
      <c r="E52" s="47" t="s">
        <v>179</v>
      </c>
      <c r="F52" s="37">
        <v>546.20000000000005</v>
      </c>
      <c r="G52" s="38"/>
      <c r="H52" s="37">
        <v>544.5</v>
      </c>
      <c r="I52" s="38"/>
      <c r="J52" s="38"/>
      <c r="K52" s="37"/>
      <c r="L52" s="39"/>
      <c r="M52" s="56">
        <f t="shared" si="10"/>
        <v>1090.7</v>
      </c>
      <c r="S52" s="40"/>
    </row>
    <row r="53" spans="2:19" x14ac:dyDescent="0.35">
      <c r="C53" s="7"/>
      <c r="D53"/>
      <c r="E53" s="62"/>
      <c r="F53" s="63"/>
      <c r="G53" s="63"/>
      <c r="H53" s="63"/>
      <c r="I53" s="64"/>
      <c r="J53" s="64"/>
      <c r="K53" s="64"/>
      <c r="L53" s="64"/>
      <c r="S53" s="40"/>
    </row>
    <row r="54" spans="2:19" ht="18.5" x14ac:dyDescent="0.45">
      <c r="B54" s="72" t="s">
        <v>223</v>
      </c>
      <c r="C54" s="73"/>
      <c r="D54" s="73"/>
      <c r="E54" s="74"/>
      <c r="F54" s="8">
        <v>1</v>
      </c>
      <c r="G54" s="9"/>
      <c r="H54" s="11">
        <v>2</v>
      </c>
      <c r="I54" s="11">
        <v>3</v>
      </c>
      <c r="J54" s="11">
        <v>4</v>
      </c>
      <c r="K54" s="11">
        <v>5</v>
      </c>
      <c r="L54" s="9"/>
      <c r="M54" s="10"/>
      <c r="S54" s="40"/>
    </row>
    <row r="55" spans="2:19" x14ac:dyDescent="0.35">
      <c r="B55" s="8" t="s">
        <v>56</v>
      </c>
      <c r="C55" s="11" t="s">
        <v>121</v>
      </c>
      <c r="D55" s="11" t="s">
        <v>0</v>
      </c>
      <c r="E55" s="11" t="s">
        <v>119</v>
      </c>
      <c r="F55" s="11" t="s">
        <v>1</v>
      </c>
      <c r="G55" s="11" t="s">
        <v>84</v>
      </c>
      <c r="H55" s="11" t="s">
        <v>14</v>
      </c>
      <c r="I55" s="11" t="s">
        <v>2</v>
      </c>
      <c r="J55" s="66" t="s">
        <v>221</v>
      </c>
      <c r="K55" s="11" t="s">
        <v>4</v>
      </c>
      <c r="L55" s="11" t="s">
        <v>5</v>
      </c>
      <c r="M55" s="11" t="s">
        <v>51</v>
      </c>
      <c r="S55" s="40"/>
    </row>
    <row r="56" spans="2:19" x14ac:dyDescent="0.35">
      <c r="B56" s="65">
        <v>1</v>
      </c>
      <c r="C56" s="47">
        <v>9454</v>
      </c>
      <c r="D56" s="51" t="s">
        <v>170</v>
      </c>
      <c r="E56" s="47" t="s">
        <v>10</v>
      </c>
      <c r="F56" s="36">
        <v>621.79999999999995</v>
      </c>
      <c r="G56" s="36">
        <v>617.79999999999995</v>
      </c>
      <c r="H56" s="37">
        <v>607.5</v>
      </c>
      <c r="I56" s="41">
        <v>616.79999999999995</v>
      </c>
      <c r="J56" s="41">
        <v>601.6</v>
      </c>
      <c r="K56" s="41"/>
      <c r="L56" s="49"/>
      <c r="M56" s="55">
        <f t="shared" ref="M56:M84" si="11">SUM(F56:L56)</f>
        <v>3065.4999999999995</v>
      </c>
      <c r="P56">
        <f t="shared" ref="P56:P84" si="12">IF(COUNT(F56:K56)&gt;=1,LARGE(F56:K56,1),"0")</f>
        <v>621.79999999999995</v>
      </c>
      <c r="Q56">
        <f t="shared" ref="Q56:Q84" si="13">IF(COUNT(F56:K56)&gt;=2,LARGE(F56:K56,2),"0")</f>
        <v>617.79999999999995</v>
      </c>
      <c r="R56">
        <f t="shared" ref="R56:R84" si="14">IF(COUNT(F56:K56)&gt;=3,LARGE(F56:K56,3),"0")</f>
        <v>616.79999999999995</v>
      </c>
      <c r="S56" s="40">
        <f t="shared" ref="S56:S84" si="15">SUM(P56:R56)+L56</f>
        <v>1856.3999999999999</v>
      </c>
    </row>
    <row r="57" spans="2:19" x14ac:dyDescent="0.35">
      <c r="B57" s="65">
        <v>2</v>
      </c>
      <c r="C57" s="46">
        <v>9458</v>
      </c>
      <c r="D57" s="50" t="s">
        <v>171</v>
      </c>
      <c r="E57" s="47" t="s">
        <v>6</v>
      </c>
      <c r="F57" s="37">
        <v>614.1</v>
      </c>
      <c r="G57" s="37">
        <v>609.1</v>
      </c>
      <c r="H57" s="37">
        <v>616.20000000000005</v>
      </c>
      <c r="I57" s="41">
        <v>619.70000000000005</v>
      </c>
      <c r="J57" s="42"/>
      <c r="K57" s="41"/>
      <c r="L57" s="49"/>
      <c r="M57" s="55">
        <f t="shared" si="11"/>
        <v>2459.1000000000004</v>
      </c>
      <c r="P57">
        <f t="shared" si="12"/>
        <v>619.70000000000005</v>
      </c>
      <c r="Q57">
        <f t="shared" si="13"/>
        <v>616.20000000000005</v>
      </c>
      <c r="R57">
        <f t="shared" si="14"/>
        <v>614.1</v>
      </c>
      <c r="S57" s="40">
        <f t="shared" si="15"/>
        <v>1850</v>
      </c>
    </row>
    <row r="58" spans="2:19" x14ac:dyDescent="0.35">
      <c r="B58" s="65">
        <v>3</v>
      </c>
      <c r="C58" s="46">
        <v>9638</v>
      </c>
      <c r="D58" s="50" t="s">
        <v>172</v>
      </c>
      <c r="E58" s="47" t="s">
        <v>12</v>
      </c>
      <c r="F58" s="37">
        <v>608.70000000000005</v>
      </c>
      <c r="G58" s="37">
        <v>609</v>
      </c>
      <c r="H58" s="37">
        <v>610.1</v>
      </c>
      <c r="I58" s="42"/>
      <c r="J58" s="41">
        <v>617.1</v>
      </c>
      <c r="K58" s="41"/>
      <c r="L58" s="49"/>
      <c r="M58" s="55">
        <f t="shared" si="11"/>
        <v>2444.9</v>
      </c>
      <c r="P58">
        <f t="shared" si="12"/>
        <v>617.1</v>
      </c>
      <c r="Q58">
        <f t="shared" si="13"/>
        <v>610.1</v>
      </c>
      <c r="R58">
        <f t="shared" si="14"/>
        <v>609</v>
      </c>
      <c r="S58" s="40">
        <f t="shared" si="15"/>
        <v>1836.2</v>
      </c>
    </row>
    <row r="59" spans="2:19" x14ac:dyDescent="0.35">
      <c r="B59" s="65">
        <v>4</v>
      </c>
      <c r="C59" s="46">
        <v>9608</v>
      </c>
      <c r="D59" s="50" t="s">
        <v>173</v>
      </c>
      <c r="E59" s="46" t="s">
        <v>17</v>
      </c>
      <c r="F59" s="37">
        <v>608.9</v>
      </c>
      <c r="G59" s="37">
        <v>613</v>
      </c>
      <c r="H59" s="37">
        <v>604.70000000000005</v>
      </c>
      <c r="I59" s="41">
        <v>607.1</v>
      </c>
      <c r="J59" s="42"/>
      <c r="K59" s="41"/>
      <c r="L59" s="49"/>
      <c r="M59" s="55">
        <f t="shared" si="11"/>
        <v>2433.7000000000003</v>
      </c>
      <c r="P59">
        <f t="shared" si="12"/>
        <v>613</v>
      </c>
      <c r="Q59">
        <f t="shared" si="13"/>
        <v>608.9</v>
      </c>
      <c r="R59">
        <f t="shared" si="14"/>
        <v>607.1</v>
      </c>
      <c r="S59" s="40">
        <f t="shared" si="15"/>
        <v>1829</v>
      </c>
    </row>
    <row r="60" spans="2:19" x14ac:dyDescent="0.35">
      <c r="B60" s="65">
        <v>5</v>
      </c>
      <c r="C60" s="46">
        <v>9508</v>
      </c>
      <c r="D60" s="50" t="s">
        <v>174</v>
      </c>
      <c r="E60" s="46" t="s">
        <v>7</v>
      </c>
      <c r="F60" s="37">
        <v>609.5</v>
      </c>
      <c r="G60" s="37">
        <v>593.5</v>
      </c>
      <c r="H60" s="38"/>
      <c r="I60" s="41">
        <v>608.4</v>
      </c>
      <c r="J60" s="41">
        <v>593.1</v>
      </c>
      <c r="K60" s="41"/>
      <c r="L60" s="49"/>
      <c r="M60" s="55">
        <f t="shared" si="11"/>
        <v>2404.5</v>
      </c>
      <c r="P60">
        <f t="shared" si="12"/>
        <v>609.5</v>
      </c>
      <c r="Q60">
        <f t="shared" si="13"/>
        <v>608.4</v>
      </c>
      <c r="R60">
        <f t="shared" si="14"/>
        <v>593.5</v>
      </c>
      <c r="S60" s="40">
        <f t="shared" si="15"/>
        <v>1811.4</v>
      </c>
    </row>
    <row r="61" spans="2:19" x14ac:dyDescent="0.35">
      <c r="B61" s="65">
        <v>6</v>
      </c>
      <c r="C61" s="46">
        <v>9427</v>
      </c>
      <c r="D61" s="50" t="s">
        <v>175</v>
      </c>
      <c r="E61" s="46" t="s">
        <v>16</v>
      </c>
      <c r="F61" s="37">
        <v>599.4</v>
      </c>
      <c r="G61" s="37">
        <v>589.70000000000005</v>
      </c>
      <c r="H61" s="38"/>
      <c r="I61" s="41">
        <v>608.5</v>
      </c>
      <c r="J61" s="41">
        <v>605.9</v>
      </c>
      <c r="K61" s="41"/>
      <c r="L61" s="49"/>
      <c r="M61" s="55">
        <f t="shared" si="11"/>
        <v>2403.5</v>
      </c>
      <c r="P61">
        <f t="shared" si="12"/>
        <v>608.5</v>
      </c>
      <c r="Q61">
        <f t="shared" si="13"/>
        <v>605.9</v>
      </c>
      <c r="R61">
        <f t="shared" si="14"/>
        <v>599.4</v>
      </c>
      <c r="S61" s="40">
        <f t="shared" si="15"/>
        <v>1813.8000000000002</v>
      </c>
    </row>
    <row r="62" spans="2:19" x14ac:dyDescent="0.35">
      <c r="B62" s="65">
        <v>7</v>
      </c>
      <c r="C62" s="46">
        <v>9511</v>
      </c>
      <c r="D62" s="50" t="s">
        <v>176</v>
      </c>
      <c r="E62" s="46" t="s">
        <v>7</v>
      </c>
      <c r="F62" s="36">
        <v>597.20000000000005</v>
      </c>
      <c r="G62" s="36">
        <v>601.79999999999995</v>
      </c>
      <c r="H62" s="45"/>
      <c r="I62" s="36">
        <v>606</v>
      </c>
      <c r="J62" s="36">
        <v>596.20000000000005</v>
      </c>
      <c r="K62" s="36"/>
      <c r="L62" s="52"/>
      <c r="M62" s="55">
        <f t="shared" si="11"/>
        <v>2401.1999999999998</v>
      </c>
      <c r="P62">
        <f t="shared" si="12"/>
        <v>606</v>
      </c>
      <c r="Q62">
        <f t="shared" si="13"/>
        <v>601.79999999999995</v>
      </c>
      <c r="R62">
        <f t="shared" si="14"/>
        <v>597.20000000000005</v>
      </c>
      <c r="S62" s="40">
        <f t="shared" si="15"/>
        <v>1805</v>
      </c>
    </row>
    <row r="63" spans="2:19" x14ac:dyDescent="0.35">
      <c r="B63" s="65">
        <v>8</v>
      </c>
      <c r="C63" s="46">
        <v>9965</v>
      </c>
      <c r="D63" s="50" t="s">
        <v>177</v>
      </c>
      <c r="E63" s="46" t="s">
        <v>12</v>
      </c>
      <c r="F63" s="37">
        <v>572.20000000000005</v>
      </c>
      <c r="G63" s="37">
        <v>600.9</v>
      </c>
      <c r="H63" s="37">
        <v>605.1</v>
      </c>
      <c r="I63" s="42"/>
      <c r="J63" s="41">
        <v>605.4</v>
      </c>
      <c r="K63" s="41"/>
      <c r="L63" s="49"/>
      <c r="M63" s="55">
        <f t="shared" si="11"/>
        <v>2383.6</v>
      </c>
      <c r="P63">
        <f t="shared" si="12"/>
        <v>605.4</v>
      </c>
      <c r="Q63">
        <f t="shared" si="13"/>
        <v>605.1</v>
      </c>
      <c r="R63">
        <f t="shared" si="14"/>
        <v>600.9</v>
      </c>
      <c r="S63" s="40">
        <f t="shared" si="15"/>
        <v>1811.4</v>
      </c>
    </row>
    <row r="64" spans="2:19" x14ac:dyDescent="0.35">
      <c r="B64" s="65">
        <v>9</v>
      </c>
      <c r="C64" s="46">
        <v>9469</v>
      </c>
      <c r="D64" s="50" t="s">
        <v>178</v>
      </c>
      <c r="E64" s="46" t="s">
        <v>179</v>
      </c>
      <c r="F64" s="36">
        <v>604.79999999999995</v>
      </c>
      <c r="G64" s="36">
        <v>602.6</v>
      </c>
      <c r="H64" s="37">
        <v>607.6</v>
      </c>
      <c r="I64" s="42"/>
      <c r="J64" s="42"/>
      <c r="K64" s="41"/>
      <c r="L64" s="49"/>
      <c r="M64" s="55">
        <f t="shared" si="11"/>
        <v>1815</v>
      </c>
      <c r="P64">
        <f t="shared" si="12"/>
        <v>607.6</v>
      </c>
      <c r="Q64">
        <f t="shared" si="13"/>
        <v>604.79999999999995</v>
      </c>
      <c r="R64">
        <f t="shared" si="14"/>
        <v>602.6</v>
      </c>
      <c r="S64" s="40">
        <f t="shared" si="15"/>
        <v>1815</v>
      </c>
    </row>
    <row r="65" spans="2:19" x14ac:dyDescent="0.35">
      <c r="B65" s="65">
        <v>10</v>
      </c>
      <c r="C65" s="46">
        <v>9303</v>
      </c>
      <c r="D65" s="50" t="s">
        <v>180</v>
      </c>
      <c r="E65" s="47" t="s">
        <v>9</v>
      </c>
      <c r="F65" s="37">
        <v>616</v>
      </c>
      <c r="G65" s="37">
        <v>613.1</v>
      </c>
      <c r="H65" s="38"/>
      <c r="I65" s="42"/>
      <c r="J65" s="42"/>
      <c r="K65" s="41"/>
      <c r="L65" s="49"/>
      <c r="M65" s="55">
        <f t="shared" si="11"/>
        <v>1229.0999999999999</v>
      </c>
      <c r="P65">
        <f t="shared" si="12"/>
        <v>616</v>
      </c>
      <c r="Q65">
        <f t="shared" si="13"/>
        <v>613.1</v>
      </c>
      <c r="R65" t="str">
        <f t="shared" si="14"/>
        <v>0</v>
      </c>
      <c r="S65" s="40">
        <f t="shared" si="15"/>
        <v>1229.0999999999999</v>
      </c>
    </row>
    <row r="66" spans="2:19" x14ac:dyDescent="0.35">
      <c r="B66" s="65">
        <v>11</v>
      </c>
      <c r="C66" s="46">
        <v>9468</v>
      </c>
      <c r="D66" s="50" t="s">
        <v>181</v>
      </c>
      <c r="E66" s="47" t="s">
        <v>16</v>
      </c>
      <c r="F66" s="38"/>
      <c r="G66" s="38"/>
      <c r="H66" s="38"/>
      <c r="I66" s="41">
        <v>606.1</v>
      </c>
      <c r="J66" s="41">
        <v>601.1</v>
      </c>
      <c r="K66" s="41"/>
      <c r="L66" s="49"/>
      <c r="M66" s="55">
        <f t="shared" si="11"/>
        <v>1207.2</v>
      </c>
      <c r="P66">
        <f t="shared" si="12"/>
        <v>606.1</v>
      </c>
      <c r="Q66">
        <f t="shared" si="13"/>
        <v>601.1</v>
      </c>
      <c r="R66" t="str">
        <f t="shared" si="14"/>
        <v>0</v>
      </c>
      <c r="S66" s="40">
        <f t="shared" si="15"/>
        <v>1207.2</v>
      </c>
    </row>
    <row r="67" spans="2:19" x14ac:dyDescent="0.35">
      <c r="B67" s="65">
        <v>12</v>
      </c>
      <c r="C67" s="46">
        <v>9579</v>
      </c>
      <c r="D67" s="50" t="s">
        <v>182</v>
      </c>
      <c r="E67" s="46" t="s">
        <v>10</v>
      </c>
      <c r="F67" s="38"/>
      <c r="G67" s="38"/>
      <c r="H67" s="38"/>
      <c r="I67" s="41">
        <v>600.6</v>
      </c>
      <c r="J67" s="41">
        <v>603.6</v>
      </c>
      <c r="K67" s="41"/>
      <c r="L67" s="49"/>
      <c r="M67" s="55">
        <f t="shared" si="11"/>
        <v>1204.2</v>
      </c>
      <c r="P67">
        <f t="shared" si="12"/>
        <v>603.6</v>
      </c>
      <c r="Q67">
        <f t="shared" si="13"/>
        <v>600.6</v>
      </c>
      <c r="R67" t="str">
        <f t="shared" si="14"/>
        <v>0</v>
      </c>
      <c r="S67" s="40">
        <f t="shared" si="15"/>
        <v>1204.2</v>
      </c>
    </row>
    <row r="68" spans="2:19" x14ac:dyDescent="0.35">
      <c r="B68" s="65">
        <v>13</v>
      </c>
      <c r="C68" s="47">
        <v>9697</v>
      </c>
      <c r="D68" s="51" t="s">
        <v>183</v>
      </c>
      <c r="E68" s="47" t="s">
        <v>145</v>
      </c>
      <c r="F68" s="36">
        <v>600.5</v>
      </c>
      <c r="G68" s="36">
        <v>600.79999999999995</v>
      </c>
      <c r="H68" s="38"/>
      <c r="I68" s="42"/>
      <c r="J68" s="42"/>
      <c r="K68" s="41"/>
      <c r="L68" s="49"/>
      <c r="M68" s="55">
        <f t="shared" si="11"/>
        <v>1201.3</v>
      </c>
      <c r="P68">
        <f t="shared" si="12"/>
        <v>600.79999999999995</v>
      </c>
      <c r="Q68">
        <f t="shared" si="13"/>
        <v>600.5</v>
      </c>
      <c r="R68" t="str">
        <f t="shared" si="14"/>
        <v>0</v>
      </c>
      <c r="S68" s="40">
        <f t="shared" si="15"/>
        <v>1201.3</v>
      </c>
    </row>
    <row r="69" spans="2:19" x14ac:dyDescent="0.35">
      <c r="B69" s="65">
        <v>14</v>
      </c>
      <c r="C69" s="46">
        <v>9905</v>
      </c>
      <c r="D69" s="50" t="s">
        <v>184</v>
      </c>
      <c r="E69" s="47" t="s">
        <v>147</v>
      </c>
      <c r="F69" s="38"/>
      <c r="G69" s="38"/>
      <c r="H69" s="37">
        <v>594.29999999999995</v>
      </c>
      <c r="I69" s="41">
        <v>598.4</v>
      </c>
      <c r="J69" s="42"/>
      <c r="K69" s="41"/>
      <c r="L69" s="49"/>
      <c r="M69" s="55">
        <f t="shared" si="11"/>
        <v>1192.6999999999998</v>
      </c>
      <c r="P69">
        <f t="shared" si="12"/>
        <v>598.4</v>
      </c>
      <c r="Q69">
        <f t="shared" si="13"/>
        <v>594.29999999999995</v>
      </c>
      <c r="R69" t="str">
        <f t="shared" si="14"/>
        <v>0</v>
      </c>
      <c r="S69" s="40">
        <f t="shared" si="15"/>
        <v>1192.6999999999998</v>
      </c>
    </row>
    <row r="70" spans="2:19" x14ac:dyDescent="0.35">
      <c r="B70" s="65">
        <v>15</v>
      </c>
      <c r="C70" s="46">
        <v>9426</v>
      </c>
      <c r="D70" s="50" t="s">
        <v>185</v>
      </c>
      <c r="E70" s="47" t="s">
        <v>16</v>
      </c>
      <c r="F70" s="38"/>
      <c r="G70" s="38"/>
      <c r="H70" s="38"/>
      <c r="I70" s="41">
        <v>587.4</v>
      </c>
      <c r="J70" s="41">
        <v>598.4</v>
      </c>
      <c r="K70" s="41"/>
      <c r="L70" s="49"/>
      <c r="M70" s="55">
        <f t="shared" si="11"/>
        <v>1185.8</v>
      </c>
      <c r="P70">
        <f t="shared" si="12"/>
        <v>598.4</v>
      </c>
      <c r="Q70">
        <f t="shared" si="13"/>
        <v>587.4</v>
      </c>
      <c r="R70" t="str">
        <f t="shared" si="14"/>
        <v>0</v>
      </c>
      <c r="S70" s="40">
        <f t="shared" si="15"/>
        <v>1185.8</v>
      </c>
    </row>
    <row r="71" spans="2:19" x14ac:dyDescent="0.35">
      <c r="B71" s="65">
        <v>16</v>
      </c>
      <c r="C71" s="46">
        <v>9813</v>
      </c>
      <c r="D71" s="50" t="s">
        <v>186</v>
      </c>
      <c r="E71" s="46" t="s">
        <v>12</v>
      </c>
      <c r="F71" s="37">
        <v>596.6</v>
      </c>
      <c r="G71" s="37">
        <v>584.1</v>
      </c>
      <c r="H71" s="38"/>
      <c r="I71" s="42"/>
      <c r="J71" s="42"/>
      <c r="K71" s="41"/>
      <c r="L71" s="49"/>
      <c r="M71" s="55">
        <f t="shared" si="11"/>
        <v>1180.7</v>
      </c>
      <c r="P71">
        <f t="shared" si="12"/>
        <v>596.6</v>
      </c>
      <c r="Q71">
        <f t="shared" si="13"/>
        <v>584.1</v>
      </c>
      <c r="R71" t="str">
        <f t="shared" si="14"/>
        <v>0</v>
      </c>
      <c r="S71" s="40">
        <f t="shared" si="15"/>
        <v>1180.7</v>
      </c>
    </row>
    <row r="72" spans="2:19" x14ac:dyDescent="0.35">
      <c r="B72" s="65">
        <v>17</v>
      </c>
      <c r="C72" s="46">
        <v>9730</v>
      </c>
      <c r="D72" s="50" t="s">
        <v>187</v>
      </c>
      <c r="E72" s="47" t="s">
        <v>83</v>
      </c>
      <c r="F72" s="38"/>
      <c r="G72" s="38"/>
      <c r="H72" s="37">
        <v>586.4</v>
      </c>
      <c r="I72" s="42"/>
      <c r="J72" s="41">
        <v>587</v>
      </c>
      <c r="K72" s="41"/>
      <c r="L72" s="49"/>
      <c r="M72" s="55">
        <f t="shared" si="11"/>
        <v>1173.4000000000001</v>
      </c>
      <c r="P72">
        <f t="shared" si="12"/>
        <v>587</v>
      </c>
      <c r="Q72">
        <f t="shared" si="13"/>
        <v>586.4</v>
      </c>
      <c r="R72" t="str">
        <f t="shared" si="14"/>
        <v>0</v>
      </c>
      <c r="S72" s="40">
        <f t="shared" si="15"/>
        <v>1173.4000000000001</v>
      </c>
    </row>
    <row r="73" spans="2:19" x14ac:dyDescent="0.35">
      <c r="B73" s="65">
        <v>18</v>
      </c>
      <c r="C73" s="46">
        <v>9729</v>
      </c>
      <c r="D73" s="50" t="s">
        <v>188</v>
      </c>
      <c r="E73" s="46" t="s">
        <v>12</v>
      </c>
      <c r="F73" s="37">
        <v>581.20000000000005</v>
      </c>
      <c r="G73" s="37">
        <v>587</v>
      </c>
      <c r="H73" s="38"/>
      <c r="I73" s="42"/>
      <c r="J73" s="42"/>
      <c r="K73" s="41"/>
      <c r="L73" s="49"/>
      <c r="M73" s="55">
        <f t="shared" si="11"/>
        <v>1168.2</v>
      </c>
      <c r="P73">
        <f t="shared" si="12"/>
        <v>587</v>
      </c>
      <c r="Q73">
        <f t="shared" si="13"/>
        <v>581.20000000000005</v>
      </c>
      <c r="R73" t="str">
        <f t="shared" si="14"/>
        <v>0</v>
      </c>
      <c r="S73" s="40">
        <f t="shared" si="15"/>
        <v>1168.2</v>
      </c>
    </row>
    <row r="74" spans="2:19" x14ac:dyDescent="0.35">
      <c r="B74" s="65">
        <v>19</v>
      </c>
      <c r="C74" s="46">
        <v>9975</v>
      </c>
      <c r="D74" s="50" t="s">
        <v>189</v>
      </c>
      <c r="E74" s="47" t="s">
        <v>179</v>
      </c>
      <c r="F74" s="37">
        <v>568</v>
      </c>
      <c r="G74" s="38"/>
      <c r="H74" s="37">
        <v>579.4</v>
      </c>
      <c r="I74" s="42"/>
      <c r="J74" s="42"/>
      <c r="K74" s="41"/>
      <c r="L74" s="49"/>
      <c r="M74" s="55">
        <f t="shared" si="11"/>
        <v>1147.4000000000001</v>
      </c>
      <c r="P74">
        <f t="shared" si="12"/>
        <v>579.4</v>
      </c>
      <c r="Q74">
        <f t="shared" si="13"/>
        <v>568</v>
      </c>
      <c r="R74" t="str">
        <f t="shared" si="14"/>
        <v>0</v>
      </c>
      <c r="S74" s="40">
        <f t="shared" si="15"/>
        <v>1147.4000000000001</v>
      </c>
    </row>
    <row r="75" spans="2:19" x14ac:dyDescent="0.35">
      <c r="B75" s="65">
        <v>20</v>
      </c>
      <c r="C75" s="46">
        <v>9810</v>
      </c>
      <c r="D75" s="50" t="s">
        <v>190</v>
      </c>
      <c r="E75" s="47" t="s">
        <v>67</v>
      </c>
      <c r="F75" s="37">
        <v>593.79999999999995</v>
      </c>
      <c r="G75" s="38"/>
      <c r="H75" s="37">
        <v>522.20000000000005</v>
      </c>
      <c r="I75" s="42"/>
      <c r="J75" s="42"/>
      <c r="K75" s="41"/>
      <c r="L75" s="49"/>
      <c r="M75" s="55">
        <f t="shared" si="11"/>
        <v>1116</v>
      </c>
      <c r="P75">
        <f t="shared" si="12"/>
        <v>593.79999999999995</v>
      </c>
      <c r="Q75">
        <f t="shared" si="13"/>
        <v>522.20000000000005</v>
      </c>
      <c r="R75" t="str">
        <f t="shared" si="14"/>
        <v>0</v>
      </c>
      <c r="S75" s="40">
        <f t="shared" si="15"/>
        <v>1116</v>
      </c>
    </row>
    <row r="76" spans="2:19" x14ac:dyDescent="0.35">
      <c r="B76" s="65">
        <v>21</v>
      </c>
      <c r="C76" s="47">
        <v>9604</v>
      </c>
      <c r="D76" s="51" t="s">
        <v>191</v>
      </c>
      <c r="E76" s="47" t="s">
        <v>8</v>
      </c>
      <c r="F76" s="45"/>
      <c r="G76" s="45"/>
      <c r="H76" s="37">
        <v>609.4</v>
      </c>
      <c r="I76" s="42"/>
      <c r="J76" s="42"/>
      <c r="K76" s="41"/>
      <c r="L76" s="49"/>
      <c r="M76" s="55">
        <f t="shared" si="11"/>
        <v>609.4</v>
      </c>
      <c r="P76">
        <f t="shared" si="12"/>
        <v>609.4</v>
      </c>
      <c r="Q76" t="str">
        <f t="shared" si="13"/>
        <v>0</v>
      </c>
      <c r="R76" t="str">
        <f t="shared" si="14"/>
        <v>0</v>
      </c>
      <c r="S76" s="40">
        <f t="shared" si="15"/>
        <v>609.4</v>
      </c>
    </row>
    <row r="77" spans="2:19" x14ac:dyDescent="0.35">
      <c r="B77" s="65">
        <v>22</v>
      </c>
      <c r="C77" s="46">
        <v>9317</v>
      </c>
      <c r="D77" s="50" t="s">
        <v>192</v>
      </c>
      <c r="E77" s="46" t="s">
        <v>6</v>
      </c>
      <c r="F77" s="38"/>
      <c r="G77" s="38"/>
      <c r="H77" s="37">
        <v>609.20000000000005</v>
      </c>
      <c r="I77" s="42"/>
      <c r="J77" s="42"/>
      <c r="K77" s="41"/>
      <c r="L77" s="49"/>
      <c r="M77" s="55">
        <f t="shared" si="11"/>
        <v>609.20000000000005</v>
      </c>
      <c r="P77">
        <f t="shared" si="12"/>
        <v>609.20000000000005</v>
      </c>
      <c r="Q77" t="str">
        <f t="shared" si="13"/>
        <v>0</v>
      </c>
      <c r="R77" t="str">
        <f t="shared" si="14"/>
        <v>0</v>
      </c>
      <c r="S77" s="40">
        <f t="shared" si="15"/>
        <v>609.20000000000005</v>
      </c>
    </row>
    <row r="78" spans="2:19" x14ac:dyDescent="0.35">
      <c r="B78" s="65">
        <v>23</v>
      </c>
      <c r="C78" s="46">
        <v>9306</v>
      </c>
      <c r="D78" s="50" t="s">
        <v>193</v>
      </c>
      <c r="E78" s="47" t="s">
        <v>110</v>
      </c>
      <c r="F78" s="38"/>
      <c r="G78" s="37">
        <v>603.29999999999995</v>
      </c>
      <c r="H78" s="38"/>
      <c r="I78" s="41"/>
      <c r="J78" s="42"/>
      <c r="K78" s="41"/>
      <c r="L78" s="49"/>
      <c r="M78" s="55">
        <f t="shared" si="11"/>
        <v>603.29999999999995</v>
      </c>
      <c r="P78">
        <f t="shared" si="12"/>
        <v>603.29999999999995</v>
      </c>
      <c r="Q78" t="str">
        <f t="shared" si="13"/>
        <v>0</v>
      </c>
      <c r="R78" t="str">
        <f t="shared" si="14"/>
        <v>0</v>
      </c>
      <c r="S78" s="40">
        <f t="shared" si="15"/>
        <v>603.29999999999995</v>
      </c>
    </row>
    <row r="79" spans="2:19" x14ac:dyDescent="0.35">
      <c r="B79" s="65">
        <v>24</v>
      </c>
      <c r="C79" s="46">
        <v>9620</v>
      </c>
      <c r="D79" s="50" t="s">
        <v>194</v>
      </c>
      <c r="E79" s="47" t="s">
        <v>147</v>
      </c>
      <c r="F79" s="38"/>
      <c r="G79" s="38"/>
      <c r="H79" s="38"/>
      <c r="I79" s="41">
        <v>601.70000000000005</v>
      </c>
      <c r="J79" s="42"/>
      <c r="K79" s="41"/>
      <c r="L79" s="49"/>
      <c r="M79" s="55">
        <f t="shared" si="11"/>
        <v>601.70000000000005</v>
      </c>
      <c r="P79">
        <f t="shared" si="12"/>
        <v>601.70000000000005</v>
      </c>
      <c r="Q79" t="str">
        <f t="shared" si="13"/>
        <v>0</v>
      </c>
      <c r="R79" t="str">
        <f t="shared" si="14"/>
        <v>0</v>
      </c>
      <c r="S79" s="40">
        <f t="shared" si="15"/>
        <v>601.70000000000005</v>
      </c>
    </row>
    <row r="80" spans="2:19" x14ac:dyDescent="0.35">
      <c r="B80" s="65">
        <v>25</v>
      </c>
      <c r="C80" s="46">
        <v>9509</v>
      </c>
      <c r="D80" s="50" t="s">
        <v>195</v>
      </c>
      <c r="E80" s="46" t="s">
        <v>7</v>
      </c>
      <c r="F80" s="38"/>
      <c r="G80" s="38"/>
      <c r="H80" s="38"/>
      <c r="I80" s="41">
        <v>600.6</v>
      </c>
      <c r="J80" s="42"/>
      <c r="K80" s="41"/>
      <c r="L80" s="49"/>
      <c r="M80" s="55">
        <f t="shared" si="11"/>
        <v>600.6</v>
      </c>
      <c r="P80">
        <f t="shared" si="12"/>
        <v>600.6</v>
      </c>
      <c r="Q80" t="str">
        <f t="shared" si="13"/>
        <v>0</v>
      </c>
      <c r="R80" t="str">
        <f t="shared" si="14"/>
        <v>0</v>
      </c>
      <c r="S80" s="40">
        <f t="shared" si="15"/>
        <v>600.6</v>
      </c>
    </row>
    <row r="81" spans="2:19" x14ac:dyDescent="0.35">
      <c r="B81" s="65">
        <v>26</v>
      </c>
      <c r="C81" s="46">
        <v>9624</v>
      </c>
      <c r="D81" s="50" t="s">
        <v>196</v>
      </c>
      <c r="E81" s="47" t="s">
        <v>17</v>
      </c>
      <c r="F81" s="38"/>
      <c r="G81" s="38"/>
      <c r="H81" s="38"/>
      <c r="I81" s="41">
        <v>584.29999999999995</v>
      </c>
      <c r="J81" s="42"/>
      <c r="K81" s="41"/>
      <c r="L81" s="49"/>
      <c r="M81" s="55">
        <f t="shared" si="11"/>
        <v>584.29999999999995</v>
      </c>
      <c r="P81">
        <f t="shared" si="12"/>
        <v>584.29999999999995</v>
      </c>
      <c r="Q81" t="str">
        <f t="shared" si="13"/>
        <v>0</v>
      </c>
      <c r="R81" t="str">
        <f t="shared" si="14"/>
        <v>0</v>
      </c>
      <c r="S81" s="40">
        <f t="shared" si="15"/>
        <v>584.29999999999995</v>
      </c>
    </row>
    <row r="82" spans="2:19" x14ac:dyDescent="0.35">
      <c r="B82" s="65">
        <v>27</v>
      </c>
      <c r="C82" s="47">
        <v>9937</v>
      </c>
      <c r="D82" s="51" t="s">
        <v>197</v>
      </c>
      <c r="E82" s="47" t="s">
        <v>16</v>
      </c>
      <c r="F82" s="45"/>
      <c r="G82" s="45"/>
      <c r="H82" s="38"/>
      <c r="I82" s="42"/>
      <c r="J82" s="41">
        <v>581.5</v>
      </c>
      <c r="K82" s="41"/>
      <c r="L82" s="49"/>
      <c r="M82" s="55">
        <f t="shared" si="11"/>
        <v>581.5</v>
      </c>
      <c r="S82" s="40"/>
    </row>
    <row r="83" spans="2:19" x14ac:dyDescent="0.35">
      <c r="B83" s="65">
        <v>28</v>
      </c>
      <c r="C83" s="47">
        <v>9681</v>
      </c>
      <c r="D83" s="51" t="s">
        <v>199</v>
      </c>
      <c r="E83" s="47" t="s">
        <v>16</v>
      </c>
      <c r="F83" s="45"/>
      <c r="G83" s="45"/>
      <c r="H83" s="38"/>
      <c r="I83" s="42"/>
      <c r="J83" s="41">
        <v>529.4</v>
      </c>
      <c r="K83" s="41"/>
      <c r="L83" s="49"/>
      <c r="M83" s="55">
        <f t="shared" si="11"/>
        <v>529.4</v>
      </c>
      <c r="S83" s="40"/>
    </row>
    <row r="84" spans="2:19" x14ac:dyDescent="0.35">
      <c r="B84" s="65">
        <v>29</v>
      </c>
      <c r="C84" s="47">
        <v>10052</v>
      </c>
      <c r="D84" s="51" t="s">
        <v>200</v>
      </c>
      <c r="E84" s="47" t="s">
        <v>103</v>
      </c>
      <c r="F84" s="45"/>
      <c r="G84" s="45"/>
      <c r="H84" s="38"/>
      <c r="I84" s="42"/>
      <c r="J84" s="41">
        <v>526.9</v>
      </c>
      <c r="K84" s="41"/>
      <c r="L84" s="49"/>
      <c r="M84" s="55">
        <f t="shared" si="11"/>
        <v>526.9</v>
      </c>
      <c r="P84">
        <f t="shared" si="12"/>
        <v>526.9</v>
      </c>
      <c r="Q84" t="str">
        <f t="shared" si="13"/>
        <v>0</v>
      </c>
      <c r="R84" t="str">
        <f t="shared" si="14"/>
        <v>0</v>
      </c>
      <c r="S84" s="40">
        <f t="shared" si="15"/>
        <v>526.9</v>
      </c>
    </row>
    <row r="85" spans="2:19" x14ac:dyDescent="0.35">
      <c r="B85" s="30"/>
      <c r="C85" s="7"/>
      <c r="D85"/>
      <c r="E85" s="31"/>
      <c r="F85" s="32"/>
      <c r="G85" s="32"/>
      <c r="H85" s="32"/>
      <c r="I85" s="33"/>
      <c r="J85" s="33"/>
      <c r="K85" s="33"/>
      <c r="L85" s="33"/>
      <c r="S85" s="40"/>
    </row>
    <row r="86" spans="2:19" ht="18.5" x14ac:dyDescent="0.45">
      <c r="B86" s="72" t="s">
        <v>224</v>
      </c>
      <c r="C86" s="73"/>
      <c r="D86" s="73"/>
      <c r="E86" s="74"/>
      <c r="F86" s="8">
        <v>1</v>
      </c>
      <c r="G86" s="9"/>
      <c r="H86" s="11">
        <v>2</v>
      </c>
      <c r="I86" s="11">
        <v>3</v>
      </c>
      <c r="J86" s="11">
        <v>4</v>
      </c>
      <c r="K86" s="11">
        <v>5</v>
      </c>
      <c r="L86" s="9"/>
      <c r="M86" s="10"/>
      <c r="S86" s="40"/>
    </row>
    <row r="87" spans="2:19" x14ac:dyDescent="0.35">
      <c r="B87" s="8" t="s">
        <v>56</v>
      </c>
      <c r="C87" s="11" t="s">
        <v>121</v>
      </c>
      <c r="D87" s="11" t="s">
        <v>0</v>
      </c>
      <c r="E87" s="11" t="s">
        <v>119</v>
      </c>
      <c r="F87" s="11" t="s">
        <v>1</v>
      </c>
      <c r="G87" s="11" t="s">
        <v>84</v>
      </c>
      <c r="H87" s="11" t="s">
        <v>14</v>
      </c>
      <c r="I87" s="11" t="s">
        <v>2</v>
      </c>
      <c r="J87" s="66" t="s">
        <v>221</v>
      </c>
      <c r="K87" s="11" t="s">
        <v>4</v>
      </c>
      <c r="L87" s="11" t="s">
        <v>5</v>
      </c>
      <c r="M87" s="11" t="s">
        <v>51</v>
      </c>
      <c r="S87" s="40"/>
    </row>
    <row r="88" spans="2:19" ht="15.5" x14ac:dyDescent="0.35">
      <c r="B88" s="65">
        <v>1</v>
      </c>
      <c r="C88" s="46">
        <v>8812</v>
      </c>
      <c r="D88" s="50" t="s">
        <v>201</v>
      </c>
      <c r="E88" s="46" t="s">
        <v>7</v>
      </c>
      <c r="F88" s="37">
        <v>620.79999999999995</v>
      </c>
      <c r="G88" s="37">
        <v>625.29999999999995</v>
      </c>
      <c r="H88" s="37">
        <v>623.79999999999995</v>
      </c>
      <c r="I88" s="42"/>
      <c r="J88" s="53"/>
      <c r="K88" s="41"/>
      <c r="L88" s="48"/>
      <c r="M88" s="55">
        <f t="shared" ref="M88:M99" si="16">SUM(F88:L88)</f>
        <v>1869.8999999999999</v>
      </c>
      <c r="P88">
        <f t="shared" ref="P88:P99" si="17">IF(COUNT(F88:K88)&gt;=1,LARGE(F88:K88,1),"0")</f>
        <v>625.29999999999995</v>
      </c>
      <c r="Q88">
        <f t="shared" ref="Q88:Q99" si="18">IF(COUNT(F88:K88)&gt;=2,LARGE(F88:K88,2),"0")</f>
        <v>623.79999999999995</v>
      </c>
      <c r="R88">
        <f t="shared" ref="R88:R99" si="19">IF(COUNT(F88:K88)&gt;=3,LARGE(F88:K88,3),"0")</f>
        <v>620.79999999999995</v>
      </c>
      <c r="S88" s="40">
        <f t="shared" ref="S88:S99" si="20">SUM(P88:R88)+L88</f>
        <v>1869.8999999999999</v>
      </c>
    </row>
    <row r="89" spans="2:19" x14ac:dyDescent="0.35">
      <c r="B89" s="65">
        <v>2</v>
      </c>
      <c r="C89" s="46">
        <v>8959</v>
      </c>
      <c r="D89" s="50" t="s">
        <v>202</v>
      </c>
      <c r="E89" s="47" t="s">
        <v>10</v>
      </c>
      <c r="F89" s="37">
        <v>614.20000000000005</v>
      </c>
      <c r="G89" s="37">
        <v>623.5</v>
      </c>
      <c r="H89" s="37">
        <v>618.70000000000005</v>
      </c>
      <c r="I89" s="38"/>
      <c r="J89" s="38"/>
      <c r="K89" s="37"/>
      <c r="L89" s="39"/>
      <c r="M89" s="55">
        <f t="shared" si="16"/>
        <v>1856.4</v>
      </c>
      <c r="P89">
        <f t="shared" si="17"/>
        <v>623.5</v>
      </c>
      <c r="Q89">
        <f t="shared" si="18"/>
        <v>618.70000000000005</v>
      </c>
      <c r="R89">
        <f t="shared" si="19"/>
        <v>614.20000000000005</v>
      </c>
      <c r="S89" s="40">
        <f t="shared" si="20"/>
        <v>1856.4</v>
      </c>
    </row>
    <row r="90" spans="2:19" x14ac:dyDescent="0.35">
      <c r="B90" s="65">
        <v>3</v>
      </c>
      <c r="C90" s="46">
        <v>9024</v>
      </c>
      <c r="D90" s="50" t="s">
        <v>203</v>
      </c>
      <c r="E90" s="47" t="s">
        <v>6</v>
      </c>
      <c r="F90" s="37">
        <v>616.4</v>
      </c>
      <c r="G90" s="37">
        <v>615.9</v>
      </c>
      <c r="H90" s="37">
        <v>620.79999999999995</v>
      </c>
      <c r="I90" s="42"/>
      <c r="J90" s="42"/>
      <c r="K90" s="41"/>
      <c r="L90" s="49"/>
      <c r="M90" s="55">
        <f t="shared" si="16"/>
        <v>1853.1</v>
      </c>
      <c r="P90">
        <f t="shared" si="17"/>
        <v>620.79999999999995</v>
      </c>
      <c r="Q90">
        <f t="shared" si="18"/>
        <v>616.4</v>
      </c>
      <c r="R90">
        <f t="shared" si="19"/>
        <v>615.9</v>
      </c>
      <c r="S90" s="40">
        <f t="shared" si="20"/>
        <v>1853.1</v>
      </c>
    </row>
    <row r="91" spans="2:19" x14ac:dyDescent="0.35">
      <c r="B91" s="65">
        <v>4</v>
      </c>
      <c r="C91" s="46">
        <v>9069</v>
      </c>
      <c r="D91" s="50" t="s">
        <v>204</v>
      </c>
      <c r="E91" s="47" t="s">
        <v>205</v>
      </c>
      <c r="F91" s="37">
        <v>612.79999999999995</v>
      </c>
      <c r="G91" s="37">
        <v>616</v>
      </c>
      <c r="H91" s="37">
        <v>613</v>
      </c>
      <c r="I91" s="42"/>
      <c r="J91" s="42"/>
      <c r="K91" s="41"/>
      <c r="L91" s="49"/>
      <c r="M91" s="55">
        <f t="shared" si="16"/>
        <v>1841.8</v>
      </c>
      <c r="P91">
        <f t="shared" si="17"/>
        <v>616</v>
      </c>
      <c r="Q91">
        <f t="shared" si="18"/>
        <v>613</v>
      </c>
      <c r="R91">
        <f t="shared" si="19"/>
        <v>612.79999999999995</v>
      </c>
      <c r="S91" s="40">
        <f t="shared" si="20"/>
        <v>1841.8</v>
      </c>
    </row>
    <row r="92" spans="2:19" x14ac:dyDescent="0.35">
      <c r="B92" s="65">
        <v>5</v>
      </c>
      <c r="C92" s="46">
        <v>9235</v>
      </c>
      <c r="D92" s="50" t="s">
        <v>206</v>
      </c>
      <c r="E92" s="47" t="s">
        <v>11</v>
      </c>
      <c r="F92" s="37">
        <v>606.20000000000005</v>
      </c>
      <c r="G92" s="37">
        <v>614.20000000000005</v>
      </c>
      <c r="H92" s="38"/>
      <c r="I92" s="37">
        <v>616.9</v>
      </c>
      <c r="J92" s="38"/>
      <c r="K92" s="37"/>
      <c r="L92" s="39"/>
      <c r="M92" s="55">
        <f t="shared" si="16"/>
        <v>1837.3000000000002</v>
      </c>
      <c r="P92">
        <f t="shared" si="17"/>
        <v>616.9</v>
      </c>
      <c r="Q92">
        <f t="shared" si="18"/>
        <v>614.20000000000005</v>
      </c>
      <c r="R92">
        <f t="shared" si="19"/>
        <v>606.20000000000005</v>
      </c>
      <c r="S92" s="40">
        <f t="shared" si="20"/>
        <v>1837.3</v>
      </c>
    </row>
    <row r="93" spans="2:19" x14ac:dyDescent="0.35">
      <c r="B93" s="65">
        <v>7</v>
      </c>
      <c r="C93" s="46">
        <v>9816</v>
      </c>
      <c r="D93" s="50" t="s">
        <v>207</v>
      </c>
      <c r="E93" s="46" t="s">
        <v>6</v>
      </c>
      <c r="F93" s="37">
        <v>600.20000000000005</v>
      </c>
      <c r="G93" s="37">
        <v>608.9</v>
      </c>
      <c r="H93" s="38"/>
      <c r="I93" s="38"/>
      <c r="J93" s="59">
        <v>618.29999999999995</v>
      </c>
      <c r="K93" s="37"/>
      <c r="L93" s="39"/>
      <c r="M93" s="55">
        <f t="shared" si="16"/>
        <v>1827.3999999999999</v>
      </c>
      <c r="P93">
        <f t="shared" si="17"/>
        <v>618.29999999999995</v>
      </c>
      <c r="Q93">
        <f t="shared" si="18"/>
        <v>608.9</v>
      </c>
      <c r="R93">
        <f t="shared" si="19"/>
        <v>600.20000000000005</v>
      </c>
      <c r="S93" s="40">
        <f t="shared" si="20"/>
        <v>1827.3999999999999</v>
      </c>
    </row>
    <row r="94" spans="2:19" x14ac:dyDescent="0.35">
      <c r="B94" s="65">
        <v>6</v>
      </c>
      <c r="C94" s="47">
        <v>9465</v>
      </c>
      <c r="D94" s="51" t="s">
        <v>208</v>
      </c>
      <c r="E94" s="47" t="s">
        <v>17</v>
      </c>
      <c r="F94" s="36">
        <v>593.9</v>
      </c>
      <c r="G94" s="45"/>
      <c r="H94" s="37">
        <v>610.20000000000005</v>
      </c>
      <c r="I94" s="41">
        <v>609.1</v>
      </c>
      <c r="J94" s="42"/>
      <c r="K94" s="41"/>
      <c r="L94" s="49"/>
      <c r="M94" s="55">
        <f t="shared" si="16"/>
        <v>1813.1999999999998</v>
      </c>
      <c r="P94">
        <f t="shared" si="17"/>
        <v>610.20000000000005</v>
      </c>
      <c r="Q94">
        <f t="shared" si="18"/>
        <v>609.1</v>
      </c>
      <c r="R94">
        <f t="shared" si="19"/>
        <v>593.9</v>
      </c>
      <c r="S94" s="40">
        <f t="shared" si="20"/>
        <v>1813.2000000000003</v>
      </c>
    </row>
    <row r="95" spans="2:19" x14ac:dyDescent="0.35">
      <c r="B95" s="65">
        <v>8</v>
      </c>
      <c r="C95" s="47">
        <v>3325</v>
      </c>
      <c r="D95" s="51" t="s">
        <v>209</v>
      </c>
      <c r="E95" s="47" t="s">
        <v>6</v>
      </c>
      <c r="F95" s="37">
        <v>597.20000000000005</v>
      </c>
      <c r="G95" s="38"/>
      <c r="H95" s="37">
        <v>601.4</v>
      </c>
      <c r="I95" s="42"/>
      <c r="J95" s="42"/>
      <c r="K95" s="41"/>
      <c r="L95" s="49"/>
      <c r="M95" s="55">
        <f t="shared" si="16"/>
        <v>1198.5999999999999</v>
      </c>
      <c r="P95">
        <f t="shared" si="17"/>
        <v>601.4</v>
      </c>
      <c r="Q95">
        <f t="shared" si="18"/>
        <v>597.20000000000005</v>
      </c>
      <c r="R95" t="str">
        <f t="shared" si="19"/>
        <v>0</v>
      </c>
      <c r="S95" s="40">
        <f t="shared" si="20"/>
        <v>1198.5999999999999</v>
      </c>
    </row>
    <row r="96" spans="2:19" x14ac:dyDescent="0.35">
      <c r="B96" s="65">
        <v>9</v>
      </c>
      <c r="C96" s="46">
        <v>9205</v>
      </c>
      <c r="D96" s="50" t="s">
        <v>210</v>
      </c>
      <c r="E96" s="46" t="s">
        <v>16</v>
      </c>
      <c r="F96" s="38"/>
      <c r="G96" s="38"/>
      <c r="H96" s="38"/>
      <c r="I96" s="37">
        <v>585</v>
      </c>
      <c r="J96" s="37">
        <v>588.79999999999995</v>
      </c>
      <c r="K96" s="37"/>
      <c r="L96" s="39"/>
      <c r="M96" s="55">
        <f t="shared" si="16"/>
        <v>1173.8</v>
      </c>
      <c r="P96">
        <f t="shared" si="17"/>
        <v>588.79999999999995</v>
      </c>
      <c r="Q96">
        <f t="shared" si="18"/>
        <v>585</v>
      </c>
      <c r="R96" t="str">
        <f t="shared" si="19"/>
        <v>0</v>
      </c>
      <c r="S96" s="40">
        <f t="shared" si="20"/>
        <v>1173.8</v>
      </c>
    </row>
    <row r="97" spans="1:19" x14ac:dyDescent="0.35">
      <c r="B97" s="65">
        <v>10</v>
      </c>
      <c r="C97" s="47">
        <v>4177</v>
      </c>
      <c r="D97" s="51" t="s">
        <v>211</v>
      </c>
      <c r="E97" s="47" t="s">
        <v>9</v>
      </c>
      <c r="F97" s="45"/>
      <c r="G97" s="45"/>
      <c r="H97" s="37">
        <v>617.1</v>
      </c>
      <c r="I97" s="42"/>
      <c r="J97" s="42"/>
      <c r="K97" s="41"/>
      <c r="L97" s="49"/>
      <c r="M97" s="55">
        <f t="shared" si="16"/>
        <v>617.1</v>
      </c>
      <c r="P97">
        <f t="shared" si="17"/>
        <v>617.1</v>
      </c>
      <c r="Q97" t="str">
        <f t="shared" si="18"/>
        <v>0</v>
      </c>
      <c r="R97" t="str">
        <f t="shared" si="19"/>
        <v>0</v>
      </c>
      <c r="S97" s="40">
        <f t="shared" si="20"/>
        <v>617.1</v>
      </c>
    </row>
    <row r="98" spans="1:19" x14ac:dyDescent="0.35">
      <c r="B98" s="65">
        <v>11</v>
      </c>
      <c r="C98" s="47">
        <v>9207</v>
      </c>
      <c r="D98" s="51" t="s">
        <v>212</v>
      </c>
      <c r="E98" s="47" t="s">
        <v>16</v>
      </c>
      <c r="F98" s="45"/>
      <c r="G98" s="45"/>
      <c r="H98" s="37"/>
      <c r="I98" s="42"/>
      <c r="J98" s="41">
        <v>604</v>
      </c>
      <c r="K98" s="41"/>
      <c r="L98" s="49"/>
      <c r="M98" s="55">
        <f t="shared" si="16"/>
        <v>604</v>
      </c>
      <c r="S98" s="40"/>
    </row>
    <row r="99" spans="1:19" x14ac:dyDescent="0.35">
      <c r="B99" s="65">
        <v>12</v>
      </c>
      <c r="C99" s="46">
        <v>9250</v>
      </c>
      <c r="D99" s="50" t="s">
        <v>213</v>
      </c>
      <c r="E99" s="46" t="s">
        <v>8</v>
      </c>
      <c r="F99" s="37">
        <v>600.79999999999995</v>
      </c>
      <c r="G99" s="38"/>
      <c r="H99" s="38"/>
      <c r="I99" s="42"/>
      <c r="J99" s="42"/>
      <c r="K99" s="41"/>
      <c r="L99" s="49"/>
      <c r="M99" s="55">
        <f t="shared" si="16"/>
        <v>600.79999999999995</v>
      </c>
      <c r="P99">
        <f t="shared" si="17"/>
        <v>600.79999999999995</v>
      </c>
      <c r="Q99" t="str">
        <f t="shared" si="18"/>
        <v>0</v>
      </c>
      <c r="R99" t="str">
        <f t="shared" si="19"/>
        <v>0</v>
      </c>
      <c r="S99" s="40">
        <f t="shared" si="20"/>
        <v>600.79999999999995</v>
      </c>
    </row>
    <row r="100" spans="1:19" x14ac:dyDescent="0.35">
      <c r="B100" s="30"/>
      <c r="C100" s="54"/>
      <c r="D100" s="30"/>
      <c r="E100" s="30"/>
      <c r="F100" s="30"/>
      <c r="G100" s="30"/>
      <c r="H100" s="30"/>
      <c r="I100" s="30"/>
      <c r="J100" s="30"/>
      <c r="K100" s="30"/>
      <c r="L100" s="30"/>
      <c r="S100" s="40"/>
    </row>
    <row r="101" spans="1:19" ht="18.5" x14ac:dyDescent="0.45">
      <c r="B101" s="72" t="s">
        <v>217</v>
      </c>
      <c r="C101" s="73"/>
      <c r="D101" s="73"/>
      <c r="E101" s="74"/>
      <c r="F101" s="8">
        <v>1</v>
      </c>
      <c r="G101" s="9"/>
      <c r="H101" s="11">
        <v>2</v>
      </c>
      <c r="I101" s="11">
        <v>3</v>
      </c>
      <c r="J101" s="11">
        <v>4</v>
      </c>
      <c r="K101" s="11">
        <v>5</v>
      </c>
      <c r="L101" s="9"/>
      <c r="M101" s="10"/>
      <c r="S101" s="40"/>
    </row>
    <row r="102" spans="1:19" x14ac:dyDescent="0.35">
      <c r="B102" s="8" t="s">
        <v>56</v>
      </c>
      <c r="C102" s="11" t="s">
        <v>121</v>
      </c>
      <c r="D102" s="11" t="s">
        <v>0</v>
      </c>
      <c r="E102" s="11" t="s">
        <v>119</v>
      </c>
      <c r="F102" s="11" t="s">
        <v>1</v>
      </c>
      <c r="G102" s="11" t="s">
        <v>84</v>
      </c>
      <c r="H102" s="11" t="s">
        <v>14</v>
      </c>
      <c r="I102" s="11" t="s">
        <v>2</v>
      </c>
      <c r="J102" s="66" t="s">
        <v>221</v>
      </c>
      <c r="K102" s="11" t="s">
        <v>4</v>
      </c>
      <c r="L102" s="11" t="s">
        <v>5</v>
      </c>
      <c r="M102" s="11" t="s">
        <v>51</v>
      </c>
      <c r="P102">
        <f>IF(COUNT(F103:K103)&gt;=1,LARGE(F103:K103,1),"0")</f>
        <v>600.29999999999995</v>
      </c>
      <c r="Q102">
        <f>IF(COUNT(F103:K103)&gt;=2,LARGE(F103:K103,2),"0")</f>
        <v>561.4</v>
      </c>
      <c r="R102" t="str">
        <f>IF(COUNT(F103:K103)&gt;=3,LARGE(F103:K103,3),"0")</f>
        <v>0</v>
      </c>
      <c r="S102" s="40">
        <f>SUM(P102:R102)+L103</f>
        <v>1161.6999999999998</v>
      </c>
    </row>
    <row r="103" spans="1:19" x14ac:dyDescent="0.35">
      <c r="A103" t="s">
        <v>226</v>
      </c>
      <c r="B103" s="60">
        <v>1</v>
      </c>
      <c r="C103" s="47">
        <v>10048</v>
      </c>
      <c r="D103" s="51" t="s">
        <v>198</v>
      </c>
      <c r="E103" s="47" t="s">
        <v>83</v>
      </c>
      <c r="F103" s="36">
        <v>561.4</v>
      </c>
      <c r="G103" s="45"/>
      <c r="H103" s="37">
        <v>600.29999999999995</v>
      </c>
      <c r="I103" s="68"/>
      <c r="J103" s="68"/>
      <c r="K103" s="43"/>
      <c r="L103" s="69"/>
      <c r="M103" s="56">
        <f>S102</f>
        <v>1161.6999999999998</v>
      </c>
      <c r="S103" s="40"/>
    </row>
    <row r="104" spans="1:19" ht="14.25" customHeight="1" x14ac:dyDescent="0.5">
      <c r="C104" s="57"/>
      <c r="D104" s="57"/>
      <c r="E104" s="31"/>
      <c r="F104" s="32"/>
      <c r="G104" s="32"/>
      <c r="H104" s="32"/>
      <c r="I104" s="33"/>
      <c r="J104" s="33"/>
      <c r="K104" s="33"/>
      <c r="L104" s="33"/>
      <c r="S104" s="40"/>
    </row>
    <row r="105" spans="1:19" ht="18.5" x14ac:dyDescent="0.45">
      <c r="B105" s="72" t="s">
        <v>218</v>
      </c>
      <c r="C105" s="73"/>
      <c r="D105" s="73"/>
      <c r="E105" s="74"/>
      <c r="F105" s="8">
        <v>1</v>
      </c>
      <c r="G105" s="9"/>
      <c r="H105" s="11">
        <v>2</v>
      </c>
      <c r="I105" s="11">
        <v>3</v>
      </c>
      <c r="J105" s="11">
        <v>4</v>
      </c>
      <c r="K105" s="11">
        <v>5</v>
      </c>
      <c r="L105" s="9"/>
      <c r="M105" s="10"/>
      <c r="S105" s="40"/>
    </row>
    <row r="106" spans="1:19" x14ac:dyDescent="0.35">
      <c r="B106" s="8" t="s">
        <v>56</v>
      </c>
      <c r="C106" s="11" t="s">
        <v>121</v>
      </c>
      <c r="D106" s="11" t="s">
        <v>0</v>
      </c>
      <c r="E106" s="11" t="s">
        <v>119</v>
      </c>
      <c r="F106" s="11" t="s">
        <v>1</v>
      </c>
      <c r="G106" s="11" t="s">
        <v>84</v>
      </c>
      <c r="H106" s="11" t="s">
        <v>14</v>
      </c>
      <c r="I106" s="11" t="s">
        <v>2</v>
      </c>
      <c r="J106" s="66" t="s">
        <v>221</v>
      </c>
      <c r="K106" s="11" t="s">
        <v>4</v>
      </c>
      <c r="L106" s="11" t="s">
        <v>5</v>
      </c>
      <c r="M106" s="11" t="s">
        <v>51</v>
      </c>
      <c r="P106">
        <f>IF(COUNT(F107:K107)&gt;=1,LARGE(F107:K107,1),"0")</f>
        <v>621.6</v>
      </c>
      <c r="Q106" t="str">
        <f>IF(COUNT(F107:K107)&gt;=2,LARGE(F107:K107,2),"0")</f>
        <v>0</v>
      </c>
      <c r="R106" t="str">
        <f>IF(COUNT(F107:K107)&gt;=3,LARGE(F107:K107,3),"0")</f>
        <v>0</v>
      </c>
      <c r="S106" s="40">
        <f>SUM(P106:R106)+L107</f>
        <v>621.6</v>
      </c>
    </row>
    <row r="107" spans="1:19" x14ac:dyDescent="0.35">
      <c r="B107" s="60">
        <v>1</v>
      </c>
      <c r="C107" s="47">
        <v>8786</v>
      </c>
      <c r="D107" s="51" t="s">
        <v>219</v>
      </c>
      <c r="E107" s="47" t="s">
        <v>11</v>
      </c>
      <c r="F107" s="36"/>
      <c r="G107" s="45"/>
      <c r="H107" s="37"/>
      <c r="I107" s="68">
        <v>621.6</v>
      </c>
      <c r="J107" s="68"/>
      <c r="K107" s="43"/>
      <c r="L107" s="69"/>
      <c r="M107" s="56">
        <f>S106</f>
        <v>621.6</v>
      </c>
    </row>
  </sheetData>
  <sheetProtection sheet="1" objects="1" scenarios="1"/>
  <mergeCells count="8">
    <mergeCell ref="B1:M3"/>
    <mergeCell ref="B4:E4"/>
    <mergeCell ref="B28:E28"/>
    <mergeCell ref="B54:E54"/>
    <mergeCell ref="B86:E86"/>
    <mergeCell ref="B48:E48"/>
    <mergeCell ref="B101:E101"/>
    <mergeCell ref="B105:E105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PISTOLA DE AIRE</vt:lpstr>
      <vt:lpstr>RIFLE DE AIRE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rosen</dc:creator>
  <cp:lastModifiedBy>Federación Argentina de Tiro</cp:lastModifiedBy>
  <dcterms:created xsi:type="dcterms:W3CDTF">2024-04-30T15:32:56Z</dcterms:created>
  <dcterms:modified xsi:type="dcterms:W3CDTF">2025-09-05T14:58:23Z</dcterms:modified>
</cp:coreProperties>
</file>