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feder\Desktop\AÑO 2025\RANKINGS 2025\"/>
    </mc:Choice>
  </mc:AlternateContent>
  <xr:revisionPtr revIDLastSave="0" documentId="8_{AE0D58BC-B02C-48B7-9DC8-8B3B5D8DE7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P" sheetId="9" r:id="rId1"/>
  </sheets>
  <definedNames>
    <definedName name="_xlnm._FilterDatabase" localSheetId="0" hidden="1">TRAP!$B$4:$L$4</definedName>
    <definedName name="_xlnm.Print_Area" localSheetId="0">TRAP!$B$1:$L$43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F30" i="9"/>
  <c r="F25" i="9"/>
  <c r="F35" i="9"/>
  <c r="F26" i="9"/>
  <c r="F18" i="9"/>
  <c r="F20" i="9"/>
  <c r="F21" i="9"/>
  <c r="F9" i="9"/>
  <c r="F39" i="9"/>
  <c r="F36" i="9"/>
  <c r="F38" i="9"/>
  <c r="F28" i="9"/>
  <c r="F37" i="9"/>
  <c r="F29" i="9"/>
  <c r="F41" i="9"/>
  <c r="F40" i="9"/>
  <c r="F32" i="9"/>
  <c r="F27" i="9"/>
  <c r="F31" i="9"/>
  <c r="F34" i="9"/>
  <c r="F33" i="9"/>
  <c r="F24" i="9"/>
  <c r="F23" i="9"/>
  <c r="N14" i="9"/>
  <c r="N15" i="9" s="1"/>
  <c r="F11" i="9"/>
  <c r="F13" i="9" l="1"/>
  <c r="F22" i="9"/>
  <c r="F12" i="9"/>
  <c r="F15" i="9"/>
  <c r="F14" i="9"/>
  <c r="F7" i="9"/>
  <c r="F16" i="9"/>
  <c r="F6" i="9"/>
  <c r="F8" i="9"/>
  <c r="F17" i="9"/>
  <c r="F10" i="9"/>
</calcChain>
</file>

<file path=xl/sharedStrings.xml><?xml version="1.0" encoding="utf-8"?>
<sst xmlns="http://schemas.openxmlformats.org/spreadsheetml/2006/main" count="100" uniqueCount="70">
  <si>
    <t>CLUB</t>
  </si>
  <si>
    <t>N° CRED</t>
  </si>
  <si>
    <t>NACIONAL</t>
  </si>
  <si>
    <t>TIRADOR</t>
  </si>
  <si>
    <t>RK</t>
  </si>
  <si>
    <t>FERIGUTTI, Renato</t>
  </si>
  <si>
    <t>MIANA, Martin</t>
  </si>
  <si>
    <t>MONTIEL, Francisco</t>
  </si>
  <si>
    <t>VIDAL, Fernando</t>
  </si>
  <si>
    <t>NICOLA, Patricio</t>
  </si>
  <si>
    <t>NUÑEZ DE ARCO, Pedro</t>
  </si>
  <si>
    <t>CLADY, Cristian</t>
  </si>
  <si>
    <t>MUSRI, Fabricio</t>
  </si>
  <si>
    <t>VOLLMER, Juan</t>
  </si>
  <si>
    <t>LANZ,Mauro</t>
  </si>
  <si>
    <t>ABDALA, Yamil</t>
  </si>
  <si>
    <t>MIANA, Alfredo</t>
  </si>
  <si>
    <t>MARTIN, Daniel</t>
  </si>
  <si>
    <t>GUTIERREZ, Federico</t>
  </si>
  <si>
    <t>MACHADO, Luis</t>
  </si>
  <si>
    <t>ABDALA, Nicolás</t>
  </si>
  <si>
    <t>SARDI, Ricardo</t>
  </si>
  <si>
    <t>CANZONIERI, Mariano</t>
  </si>
  <si>
    <t>SANGUEDOLCE, Ángel</t>
  </si>
  <si>
    <t>ISAC, Nestor</t>
  </si>
  <si>
    <t>DOLCE, Sebastián</t>
  </si>
  <si>
    <t>MARZAN, Juan</t>
  </si>
  <si>
    <t>ZERDA, Gustavo</t>
  </si>
  <si>
    <t>JUANATEGUY, Gustavo</t>
  </si>
  <si>
    <t>RAMOS, Elvio</t>
  </si>
  <si>
    <t>RANKING NACIONAL TRAP 2025</t>
  </si>
  <si>
    <t>ABDALA, Tarek</t>
  </si>
  <si>
    <t>AGÜERO, Fernando</t>
  </si>
  <si>
    <t>MUÑOZ, Fernando</t>
  </si>
  <si>
    <t>ARMANDO, Nicolas</t>
  </si>
  <si>
    <t>PALACIO, Jose Maria</t>
  </si>
  <si>
    <t>DI CONSTANZO, Daniel</t>
  </si>
  <si>
    <t>GONZALO, Victor</t>
  </si>
  <si>
    <t>FLORES, Alejandro</t>
  </si>
  <si>
    <t>CARRANZA, Gaston</t>
  </si>
  <si>
    <t>NEUQUEN</t>
  </si>
  <si>
    <t>JUJUY</t>
  </si>
  <si>
    <t>CORDOBA</t>
  </si>
  <si>
    <t>TUCUMAN</t>
  </si>
  <si>
    <t>S.ESTERO</t>
  </si>
  <si>
    <t xml:space="preserve">TRAP </t>
  </si>
  <si>
    <t>CISNEROS, Joaquin (H) - JR</t>
  </si>
  <si>
    <t>CLADY, Nicolas  - JR</t>
  </si>
  <si>
    <t>CJC</t>
  </si>
  <si>
    <t>CIN</t>
  </si>
  <si>
    <t>CBA</t>
  </si>
  <si>
    <t>BUE</t>
  </si>
  <si>
    <t>SGO</t>
  </si>
  <si>
    <t>CCT</t>
  </si>
  <si>
    <t>MARTIN RUIZ, Federico - JR</t>
  </si>
  <si>
    <t>BARBOZA, Jorge</t>
  </si>
  <si>
    <t>PANDOLFI, Rene</t>
  </si>
  <si>
    <t>SILMAN, Julio</t>
  </si>
  <si>
    <t>LINDOW, Diego</t>
  </si>
  <si>
    <t>LÓPEZ, Sergio</t>
  </si>
  <si>
    <t>LO BRUNO, Ricardo</t>
  </si>
  <si>
    <t>VICTOR, Gonzalo</t>
  </si>
  <si>
    <t>ROSELLI, Eduardo</t>
  </si>
  <si>
    <t>DE ARRORTUA, Pablo</t>
  </si>
  <si>
    <t>CARBAJAL, Aldo</t>
  </si>
  <si>
    <t>ABONDANDOL, Ro…</t>
  </si>
  <si>
    <t>PALACIO, Martina</t>
  </si>
  <si>
    <t>MORZAN, Juan - JR</t>
  </si>
  <si>
    <t>D'IPPOLITO, Cristian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</si>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</sst>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3434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theme="0" tint="-0.34998626667073579"/>
      </diagonal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top" inden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top"/>
    </xf>
    <xf numFmtId="0" fontId="7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 indent="1"/>
    </xf>
    <xf numFmtId="0" fontId="6" fillId="5" borderId="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indent="1"/>
    </xf>
    <xf numFmtId="0" fontId="12" fillId="0" borderId="8" xfId="0" applyFont="1" applyFill="1" applyBorder="1" applyAlignment="1">
      <alignment horizontal="center" vertical="center"/>
    </xf>
    <xf numFmtId="0" fontId="12" fillId="0" borderId="0" xfId="0" applyFont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center" indent="1"/>
    </xf>
    <xf numFmtId="2" fontId="0" fillId="6" borderId="6" xfId="0" applyNumberForma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 defaultTableStyle="TableStyleMedium2" defaultPivotStyle="PivotStyleLight16">
    <tableStyle name="INSCRIPCIONES GENERALE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FFCC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210051</xdr:colOff>
      <xdr:row>0</xdr:row>
      <xdr:rowOff>19551</xdr:rowOff>
    </xdr:from>
    <xdr:to>
      <xdr:col>2</xdr:col>
      <xdr:colOff>533902</xdr:colOff>
      <xdr:row>1</xdr:row>
      <xdr:rowOff>19551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44D3963D-1F60-2BC5-BAB7-8B3DEDC7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393" y="210051"/>
          <a:ext cx="704851" cy="1012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210051</xdr:colOff>
      <xdr:row>0</xdr:row>
      <xdr:rowOff>19551</xdr:rowOff>
    </xdr:from>
    <xdr:to>
      <xdr:col>2</xdr:col>
      <xdr:colOff>533902</xdr:colOff>
      <xdr:row>1</xdr:row>
      <xdr:rowOff>19551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EA845D6-2204-4191-B9AC-596A5999E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01" y="19551"/>
          <a:ext cx="704851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6"/>
  <sheetViews>
    <sheetView tabSelected="1" topLeftCell="A3" zoomScale="110" zoomScaleNormal="79" zoomScaleSheetLayoutView="100" workbookViewId="0">
      <selection activeCell="I30" sqref="I30"/>
    </sheetView>
  </sheetViews>
  <sheetFormatPr baseColWidth="10" defaultColWidth="29.85546875" defaultRowHeight="15" x14ac:dyDescent="0.25"/>
  <cols>
    <col min="1" max="1" width="7.7109375" customWidth="1"/>
    <col min="2" max="2" width="5.7109375" customWidth="1"/>
    <col min="3" max="3" width="10.7109375" style="23" customWidth="1"/>
    <col min="4" max="4" width="28" style="28" customWidth="1"/>
    <col min="5" max="5" width="9.5703125" style="30" bestFit="1" customWidth="1"/>
    <col min="6" max="6" width="10.7109375" style="30" customWidth="1"/>
    <col min="7" max="7" width="10.7109375" style="1" customWidth="1"/>
    <col min="8" max="12" width="10.7109375" style="2" customWidth="1"/>
    <col min="13" max="15" width="7.7109375" customWidth="1"/>
  </cols>
  <sheetData>
    <row r="1" spans="2:14" ht="79.5" customHeight="1" x14ac:dyDescent="0.25">
      <c r="B1" s="12" t="s">
        <v>30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4" ht="17.25" customHeight="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2:14" ht="18" customHeight="1" thickBot="1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18.75" x14ac:dyDescent="0.3">
      <c r="B4" s="13" t="s">
        <v>45</v>
      </c>
      <c r="C4" s="14"/>
      <c r="D4" s="14"/>
      <c r="E4" s="14"/>
      <c r="F4" s="31"/>
      <c r="G4" s="34">
        <v>1</v>
      </c>
      <c r="H4" s="9">
        <v>2</v>
      </c>
      <c r="I4" s="9">
        <v>3</v>
      </c>
      <c r="J4" s="9">
        <v>4</v>
      </c>
      <c r="K4" s="9">
        <v>5</v>
      </c>
      <c r="L4" s="35"/>
    </row>
    <row r="5" spans="2:14" ht="15.75" thickBot="1" x14ac:dyDescent="0.3">
      <c r="B5" s="3" t="s">
        <v>4</v>
      </c>
      <c r="C5" s="17" t="s">
        <v>1</v>
      </c>
      <c r="D5" s="24" t="s">
        <v>3</v>
      </c>
      <c r="E5" s="4" t="s">
        <v>0</v>
      </c>
      <c r="F5" s="32" t="s">
        <v>69</v>
      </c>
      <c r="G5" s="3" t="s">
        <v>40</v>
      </c>
      <c r="H5" s="5" t="s">
        <v>41</v>
      </c>
      <c r="I5" s="5" t="s">
        <v>44</v>
      </c>
      <c r="J5" s="5" t="s">
        <v>42</v>
      </c>
      <c r="K5" s="5" t="s">
        <v>43</v>
      </c>
      <c r="L5" s="36" t="s">
        <v>2</v>
      </c>
    </row>
    <row r="6" spans="2:14" ht="16.5" thickBot="1" x14ac:dyDescent="0.3">
      <c r="B6" s="46">
        <v>1</v>
      </c>
      <c r="C6" s="47">
        <v>9338</v>
      </c>
      <c r="D6" s="48" t="s">
        <v>46</v>
      </c>
      <c r="E6" s="49" t="s">
        <v>53</v>
      </c>
      <c r="F6" s="33">
        <f>IF(COUNT(G6:L6)&lt;3,"",AVERAGE(LARGE(G6:L6,1),LARGE(G6:L6,2),LARGE(G6:L6,3)))</f>
        <v>119</v>
      </c>
      <c r="G6" s="50">
        <v>122</v>
      </c>
      <c r="H6" s="51">
        <v>119</v>
      </c>
      <c r="I6" s="51">
        <v>116</v>
      </c>
      <c r="J6" s="51"/>
      <c r="K6" s="51"/>
      <c r="L6" s="52"/>
    </row>
    <row r="7" spans="2:14" ht="16.5" thickBot="1" x14ac:dyDescent="0.3">
      <c r="B7" s="46">
        <v>2</v>
      </c>
      <c r="C7" s="53">
        <v>9270</v>
      </c>
      <c r="D7" s="48" t="s">
        <v>54</v>
      </c>
      <c r="E7" s="49" t="s">
        <v>52</v>
      </c>
      <c r="F7" s="33">
        <f>IF(COUNT(G7:L7)&lt;3,"",AVERAGE(LARGE(G7:L7,1),LARGE(G7:L7,2),LARGE(G7:L7,3)))</f>
        <v>114</v>
      </c>
      <c r="G7" s="50">
        <v>106</v>
      </c>
      <c r="H7" s="51">
        <v>118</v>
      </c>
      <c r="I7" s="51">
        <v>118</v>
      </c>
      <c r="J7" s="51"/>
      <c r="K7" s="51"/>
      <c r="L7" s="52"/>
    </row>
    <row r="8" spans="2:14" ht="16.5" thickBot="1" x14ac:dyDescent="0.3">
      <c r="B8" s="46">
        <v>3</v>
      </c>
      <c r="C8" s="53">
        <v>9393</v>
      </c>
      <c r="D8" s="48" t="s">
        <v>47</v>
      </c>
      <c r="E8" s="49" t="s">
        <v>48</v>
      </c>
      <c r="F8" s="33">
        <f>IF(COUNT(G8:L8)&lt;3,"",AVERAGE(LARGE(G8:L8,1),LARGE(G8:L8,2),LARGE(G8:L8,3)))</f>
        <v>113.33333333333333</v>
      </c>
      <c r="G8" s="54">
        <v>110</v>
      </c>
      <c r="H8" s="51">
        <v>120</v>
      </c>
      <c r="I8" s="51">
        <v>110</v>
      </c>
      <c r="J8" s="51"/>
      <c r="K8" s="51"/>
      <c r="L8" s="52"/>
    </row>
    <row r="9" spans="2:14" ht="16.5" thickBot="1" x14ac:dyDescent="0.3">
      <c r="B9" s="7">
        <v>28</v>
      </c>
      <c r="C9" s="19">
        <v>6917</v>
      </c>
      <c r="D9" s="25" t="s">
        <v>8</v>
      </c>
      <c r="E9" s="7" t="s">
        <v>53</v>
      </c>
      <c r="F9" s="66">
        <f>+AVERAGE(G9:I9)</f>
        <v>110</v>
      </c>
      <c r="G9" s="67"/>
      <c r="H9" s="6">
        <v>110</v>
      </c>
      <c r="I9" s="6">
        <v>110</v>
      </c>
      <c r="J9" s="6"/>
      <c r="K9" s="6"/>
      <c r="L9" s="38"/>
    </row>
    <row r="10" spans="2:14" ht="16.5" thickBot="1" x14ac:dyDescent="0.3">
      <c r="B10" s="7">
        <v>4</v>
      </c>
      <c r="C10" s="19">
        <v>10070</v>
      </c>
      <c r="D10" s="25" t="s">
        <v>10</v>
      </c>
      <c r="E10" s="16" t="s">
        <v>51</v>
      </c>
      <c r="F10" s="33">
        <f>IF(COUNT(G10:L10)&lt;3,"",AVERAGE(LARGE(G10:L10,1),LARGE(G10:L10,2),LARGE(G10:L10,3)))</f>
        <v>106.66666666666667</v>
      </c>
      <c r="G10" s="40">
        <v>108</v>
      </c>
      <c r="H10" s="8">
        <v>107</v>
      </c>
      <c r="I10" s="8">
        <v>105</v>
      </c>
      <c r="J10" s="6"/>
      <c r="K10" s="8"/>
      <c r="L10" s="41"/>
    </row>
    <row r="11" spans="2:14" ht="16.5" thickBot="1" x14ac:dyDescent="0.3">
      <c r="B11" s="7">
        <v>12</v>
      </c>
      <c r="C11" s="19">
        <v>10111</v>
      </c>
      <c r="D11" s="25" t="s">
        <v>6</v>
      </c>
      <c r="E11" s="7" t="s">
        <v>52</v>
      </c>
      <c r="F11" s="66">
        <f>+AVERAGE(G11:I11)</f>
        <v>105.5</v>
      </c>
      <c r="G11" s="67"/>
      <c r="H11" s="6">
        <v>113</v>
      </c>
      <c r="I11" s="6">
        <v>98</v>
      </c>
      <c r="J11" s="6"/>
      <c r="K11" s="6"/>
      <c r="L11" s="38"/>
    </row>
    <row r="12" spans="2:14" ht="16.5" thickBot="1" x14ac:dyDescent="0.3">
      <c r="B12" s="7">
        <v>5</v>
      </c>
      <c r="C12" s="19">
        <v>8938</v>
      </c>
      <c r="D12" s="25" t="s">
        <v>68</v>
      </c>
      <c r="E12" s="16" t="s">
        <v>51</v>
      </c>
      <c r="F12" s="33">
        <f>IF(COUNT(G12:L12)&lt;3,"",AVERAGE(LARGE(G12:L12,1),LARGE(G12:L12,2),LARGE(G12:L12,3)))</f>
        <v>105.33333333333333</v>
      </c>
      <c r="G12" s="37">
        <v>96</v>
      </c>
      <c r="H12" s="6">
        <v>113</v>
      </c>
      <c r="I12" s="6">
        <v>107</v>
      </c>
      <c r="J12" s="6"/>
      <c r="K12" s="6"/>
      <c r="L12" s="38"/>
    </row>
    <row r="13" spans="2:14" ht="16.5" thickBot="1" x14ac:dyDescent="0.3">
      <c r="B13" s="7">
        <v>6</v>
      </c>
      <c r="C13" s="19">
        <v>1327</v>
      </c>
      <c r="D13" s="25" t="s">
        <v>7</v>
      </c>
      <c r="E13" s="16" t="s">
        <v>48</v>
      </c>
      <c r="F13" s="33">
        <f>IF(COUNT(G13:L13)&lt;3,"",AVERAGE(LARGE(G13:L13,1),LARGE(G13:L13,2),LARGE(G13:L13,3)))</f>
        <v>103</v>
      </c>
      <c r="G13" s="37">
        <v>102</v>
      </c>
      <c r="H13" s="6">
        <v>112</v>
      </c>
      <c r="I13" s="6">
        <v>95</v>
      </c>
      <c r="J13" s="6"/>
      <c r="K13" s="6"/>
      <c r="L13" s="38"/>
    </row>
    <row r="14" spans="2:14" ht="16.5" thickBot="1" x14ac:dyDescent="0.3">
      <c r="B14" s="7">
        <v>7</v>
      </c>
      <c r="C14" s="19">
        <v>9261</v>
      </c>
      <c r="D14" s="25" t="s">
        <v>11</v>
      </c>
      <c r="E14" s="16" t="s">
        <v>48</v>
      </c>
      <c r="F14" s="33">
        <f>IF(COUNT(G14:L14)&lt;3,"",AVERAGE(LARGE(G14:L14,1),LARGE(G14:L14,2),LARGE(G14:L14,3)))</f>
        <v>102.33333333333333</v>
      </c>
      <c r="G14" s="40">
        <v>104</v>
      </c>
      <c r="H14" s="8">
        <v>106</v>
      </c>
      <c r="I14" s="8">
        <v>97</v>
      </c>
      <c r="J14" s="6"/>
      <c r="K14" s="8"/>
      <c r="L14" s="41"/>
      <c r="N14">
        <f>113+98</f>
        <v>211</v>
      </c>
    </row>
    <row r="15" spans="2:14" ht="16.5" thickBot="1" x14ac:dyDescent="0.3">
      <c r="B15" s="7">
        <v>8</v>
      </c>
      <c r="C15" s="19">
        <v>9240</v>
      </c>
      <c r="D15" s="25" t="s">
        <v>14</v>
      </c>
      <c r="E15" s="16" t="s">
        <v>49</v>
      </c>
      <c r="F15" s="33">
        <f>IF(COUNT(G15:L15)&lt;3,"",AVERAGE(LARGE(G15:L15,1),LARGE(G15:L15,2),LARGE(G15:L15,3)))</f>
        <v>102</v>
      </c>
      <c r="G15" s="40">
        <v>104</v>
      </c>
      <c r="H15" s="8">
        <v>104</v>
      </c>
      <c r="I15" s="8">
        <v>98</v>
      </c>
      <c r="J15" s="6"/>
      <c r="K15" s="8"/>
      <c r="L15" s="41"/>
      <c r="N15">
        <f>+N14/2</f>
        <v>105.5</v>
      </c>
    </row>
    <row r="16" spans="2:14" ht="16.5" thickBot="1" x14ac:dyDescent="0.3">
      <c r="B16" s="7">
        <v>9</v>
      </c>
      <c r="C16" s="19">
        <v>9327</v>
      </c>
      <c r="D16" s="25" t="s">
        <v>5</v>
      </c>
      <c r="E16" s="16" t="s">
        <v>48</v>
      </c>
      <c r="F16" s="33">
        <f>IF(COUNT(G16:L16)&lt;3,"",AVERAGE(LARGE(G16:L16,1),LARGE(G16:L16,2),LARGE(G16:L16,3)))</f>
        <v>101</v>
      </c>
      <c r="G16" s="39">
        <v>104</v>
      </c>
      <c r="H16" s="6">
        <v>113</v>
      </c>
      <c r="I16" s="6">
        <v>86</v>
      </c>
      <c r="J16" s="6"/>
      <c r="K16" s="6"/>
      <c r="L16" s="38"/>
    </row>
    <row r="17" spans="2:12" ht="15.75" thickBot="1" x14ac:dyDescent="0.3">
      <c r="B17" s="7">
        <v>10</v>
      </c>
      <c r="C17" s="20">
        <v>9889</v>
      </c>
      <c r="D17" s="25" t="s">
        <v>9</v>
      </c>
      <c r="E17" s="16" t="s">
        <v>50</v>
      </c>
      <c r="F17" s="33">
        <f>IF(COUNT(G17:L17)&lt;3,"",AVERAGE(LARGE(G17:L17,1),LARGE(G17:L17,2),LARGE(G17:L17,3)))</f>
        <v>101</v>
      </c>
      <c r="G17" s="37">
        <v>97</v>
      </c>
      <c r="H17" s="6">
        <v>109</v>
      </c>
      <c r="I17" s="6">
        <v>97</v>
      </c>
      <c r="J17" s="6"/>
      <c r="K17" s="6"/>
      <c r="L17" s="38"/>
    </row>
    <row r="18" spans="2:12" ht="15.75" thickBot="1" x14ac:dyDescent="0.3">
      <c r="B18" s="7">
        <v>31</v>
      </c>
      <c r="C18" s="19">
        <v>8803</v>
      </c>
      <c r="D18" s="25" t="s">
        <v>21</v>
      </c>
      <c r="E18" s="7" t="s">
        <v>51</v>
      </c>
      <c r="F18" s="66">
        <f>+AVERAGE(G18:I18)</f>
        <v>101</v>
      </c>
      <c r="G18" s="67"/>
      <c r="H18" s="6">
        <v>96</v>
      </c>
      <c r="I18" s="6">
        <v>106</v>
      </c>
      <c r="J18" s="6"/>
      <c r="K18" s="6"/>
      <c r="L18" s="38"/>
    </row>
    <row r="19" spans="2:12" ht="15.75" thickBot="1" x14ac:dyDescent="0.3">
      <c r="B19" s="7">
        <v>36</v>
      </c>
      <c r="C19" s="21">
        <v>9288</v>
      </c>
      <c r="D19" s="26" t="s">
        <v>55</v>
      </c>
      <c r="E19" s="6" t="s">
        <v>49</v>
      </c>
      <c r="F19" s="66">
        <f>+AVERAGE(G19:I19)</f>
        <v>101</v>
      </c>
      <c r="G19" s="67"/>
      <c r="H19" s="67"/>
      <c r="I19" s="6">
        <v>101</v>
      </c>
      <c r="J19" s="6"/>
      <c r="K19" s="6"/>
      <c r="L19" s="38"/>
    </row>
    <row r="20" spans="2:12" ht="15.75" thickBot="1" x14ac:dyDescent="0.3">
      <c r="B20" s="7">
        <v>30</v>
      </c>
      <c r="C20" s="21">
        <v>5</v>
      </c>
      <c r="D20" s="26" t="s">
        <v>56</v>
      </c>
      <c r="E20" s="6" t="s">
        <v>50</v>
      </c>
      <c r="F20" s="66">
        <f>+AVERAGE(G20:I20)</f>
        <v>100</v>
      </c>
      <c r="G20" s="67"/>
      <c r="H20" s="67"/>
      <c r="I20" s="6">
        <v>100</v>
      </c>
      <c r="J20" s="6"/>
      <c r="K20" s="6"/>
      <c r="L20" s="38"/>
    </row>
    <row r="21" spans="2:12" ht="15.75" thickBot="1" x14ac:dyDescent="0.3">
      <c r="B21" s="7">
        <v>29</v>
      </c>
      <c r="C21" s="19">
        <v>9726</v>
      </c>
      <c r="D21" s="27" t="s">
        <v>34</v>
      </c>
      <c r="E21" s="16" t="s">
        <v>50</v>
      </c>
      <c r="F21" s="66">
        <f>+AVERAGE(G21:I21)</f>
        <v>98.5</v>
      </c>
      <c r="G21" s="37">
        <v>95</v>
      </c>
      <c r="H21" s="67"/>
      <c r="I21" s="11">
        <v>102</v>
      </c>
      <c r="J21" s="6"/>
      <c r="K21" s="6"/>
      <c r="L21" s="38"/>
    </row>
    <row r="22" spans="2:12" ht="16.5" thickBot="1" x14ac:dyDescent="0.3">
      <c r="B22" s="7">
        <v>11</v>
      </c>
      <c r="C22" s="15">
        <v>8464</v>
      </c>
      <c r="D22" s="25" t="s">
        <v>13</v>
      </c>
      <c r="E22" s="16" t="s">
        <v>50</v>
      </c>
      <c r="F22" s="33">
        <f>IF(COUNT(G22:L22)&lt;3,"",AVERAGE(LARGE(G22:L22,1),LARGE(G22:L22,2),LARGE(G22:L22,3)))</f>
        <v>95.333333333333329</v>
      </c>
      <c r="G22" s="40">
        <v>86</v>
      </c>
      <c r="H22" s="8">
        <v>104</v>
      </c>
      <c r="I22" s="8">
        <v>96</v>
      </c>
      <c r="J22" s="6"/>
      <c r="K22" s="8"/>
      <c r="L22" s="41"/>
    </row>
    <row r="23" spans="2:12" ht="15.75" thickBot="1" x14ac:dyDescent="0.3">
      <c r="B23" s="7">
        <v>13</v>
      </c>
      <c r="C23" s="19">
        <v>8866</v>
      </c>
      <c r="D23" s="25" t="s">
        <v>17</v>
      </c>
      <c r="E23" s="7" t="s">
        <v>52</v>
      </c>
      <c r="F23" s="66">
        <f>+AVERAGE(G23:I23)</f>
        <v>93.5</v>
      </c>
      <c r="G23" s="67"/>
      <c r="H23" s="8">
        <v>98</v>
      </c>
      <c r="I23" s="8">
        <v>89</v>
      </c>
      <c r="J23" s="6"/>
      <c r="K23" s="8"/>
      <c r="L23" s="41"/>
    </row>
    <row r="24" spans="2:12" ht="16.5" thickBot="1" x14ac:dyDescent="0.3">
      <c r="B24" s="7">
        <v>14</v>
      </c>
      <c r="C24" s="18">
        <v>9232</v>
      </c>
      <c r="D24" s="25" t="s">
        <v>16</v>
      </c>
      <c r="E24" s="29" t="s">
        <v>52</v>
      </c>
      <c r="F24" s="66">
        <f>+AVERAGE(G24:I24)</f>
        <v>92.5</v>
      </c>
      <c r="G24" s="67"/>
      <c r="H24" s="6">
        <v>99</v>
      </c>
      <c r="I24" s="6">
        <v>86</v>
      </c>
      <c r="J24" s="6"/>
      <c r="K24" s="6"/>
      <c r="L24" s="38"/>
    </row>
    <row r="25" spans="2:12" ht="15.75" thickBot="1" x14ac:dyDescent="0.3">
      <c r="B25" s="7">
        <v>34</v>
      </c>
      <c r="C25" s="22">
        <v>8692</v>
      </c>
      <c r="D25" s="27" t="s">
        <v>35</v>
      </c>
      <c r="E25" s="16" t="s">
        <v>51</v>
      </c>
      <c r="F25" s="66">
        <f>+AVERAGE(G25:I25)</f>
        <v>90</v>
      </c>
      <c r="G25" s="42">
        <v>90</v>
      </c>
      <c r="H25" s="67"/>
      <c r="I25" s="67"/>
      <c r="J25" s="6"/>
      <c r="K25" s="8"/>
      <c r="L25" s="41"/>
    </row>
    <row r="26" spans="2:12" ht="16.5" thickBot="1" x14ac:dyDescent="0.3">
      <c r="B26" s="7">
        <v>32</v>
      </c>
      <c r="C26" s="19">
        <v>9366</v>
      </c>
      <c r="D26" s="25" t="s">
        <v>22</v>
      </c>
      <c r="E26" s="16" t="s">
        <v>51</v>
      </c>
      <c r="F26" s="66">
        <f>+AVERAGE(G26:I26)</f>
        <v>89.5</v>
      </c>
      <c r="G26" s="67"/>
      <c r="H26" s="6">
        <v>96</v>
      </c>
      <c r="I26" s="6">
        <v>83</v>
      </c>
      <c r="J26" s="6"/>
      <c r="K26" s="6"/>
      <c r="L26" s="38"/>
    </row>
    <row r="27" spans="2:12" ht="16.5" thickBot="1" x14ac:dyDescent="0.3">
      <c r="B27" s="7">
        <v>18</v>
      </c>
      <c r="C27" s="19">
        <v>9204</v>
      </c>
      <c r="D27" s="25" t="s">
        <v>15</v>
      </c>
      <c r="E27" s="16" t="s">
        <v>52</v>
      </c>
      <c r="F27" s="66">
        <f>+AVERAGE(G27:I27)</f>
        <v>88</v>
      </c>
      <c r="G27" s="67"/>
      <c r="H27" s="6">
        <v>100</v>
      </c>
      <c r="I27" s="6">
        <v>76</v>
      </c>
      <c r="J27" s="6"/>
      <c r="K27" s="6"/>
      <c r="L27" s="38"/>
    </row>
    <row r="28" spans="2:12" ht="15.75" thickBot="1" x14ac:dyDescent="0.3">
      <c r="B28" s="7">
        <v>24</v>
      </c>
      <c r="C28" s="19">
        <v>9334</v>
      </c>
      <c r="D28" s="25" t="s">
        <v>25</v>
      </c>
      <c r="E28" s="16" t="s">
        <v>49</v>
      </c>
      <c r="F28" s="66">
        <f>+AVERAGE(G28:I28)</f>
        <v>87</v>
      </c>
      <c r="G28" s="40">
        <v>88</v>
      </c>
      <c r="H28" s="8">
        <v>86</v>
      </c>
      <c r="I28" s="67"/>
      <c r="J28" s="6"/>
      <c r="K28" s="8"/>
      <c r="L28" s="41"/>
    </row>
    <row r="29" spans="2:12" ht="16.5" thickBot="1" x14ac:dyDescent="0.3">
      <c r="B29" s="7">
        <v>22</v>
      </c>
      <c r="C29" s="22">
        <v>9367</v>
      </c>
      <c r="D29" s="25" t="s">
        <v>37</v>
      </c>
      <c r="E29" s="16" t="s">
        <v>52</v>
      </c>
      <c r="F29" s="66">
        <f>+AVERAGE(G29:I29)</f>
        <v>86.5</v>
      </c>
      <c r="G29" s="42">
        <v>79</v>
      </c>
      <c r="H29" s="6">
        <v>94</v>
      </c>
      <c r="I29" s="67"/>
      <c r="J29" s="6"/>
      <c r="K29" s="6"/>
      <c r="L29" s="38"/>
    </row>
    <row r="30" spans="2:12" ht="16.5" thickBot="1" x14ac:dyDescent="0.3">
      <c r="B30" s="7">
        <v>35</v>
      </c>
      <c r="C30" s="22">
        <v>6822</v>
      </c>
      <c r="D30" s="27" t="s">
        <v>36</v>
      </c>
      <c r="E30" s="16" t="s">
        <v>51</v>
      </c>
      <c r="F30" s="66">
        <f>+AVERAGE(G30:I30)</f>
        <v>85</v>
      </c>
      <c r="G30" s="37">
        <v>85</v>
      </c>
      <c r="H30" s="67"/>
      <c r="I30" s="67"/>
      <c r="J30" s="6"/>
      <c r="K30" s="6"/>
      <c r="L30" s="38"/>
    </row>
    <row r="31" spans="2:12" ht="16.5" thickBot="1" x14ac:dyDescent="0.3">
      <c r="B31" s="7">
        <v>17</v>
      </c>
      <c r="C31" s="19">
        <v>9946</v>
      </c>
      <c r="D31" s="25" t="s">
        <v>24</v>
      </c>
      <c r="E31" s="16" t="s">
        <v>52</v>
      </c>
      <c r="F31" s="66">
        <f>+AVERAGE(G31:I31)</f>
        <v>83.5</v>
      </c>
      <c r="G31" s="67"/>
      <c r="H31" s="6">
        <v>88</v>
      </c>
      <c r="I31" s="6">
        <v>79</v>
      </c>
      <c r="J31" s="6"/>
      <c r="K31" s="6"/>
      <c r="L31" s="38"/>
    </row>
    <row r="32" spans="2:12" ht="16.5" thickBot="1" x14ac:dyDescent="0.3">
      <c r="B32" s="7">
        <v>19</v>
      </c>
      <c r="C32" s="19">
        <v>9346</v>
      </c>
      <c r="D32" s="25" t="s">
        <v>20</v>
      </c>
      <c r="E32" s="16" t="s">
        <v>52</v>
      </c>
      <c r="F32" s="66">
        <f>+AVERAGE(G32:I32)</f>
        <v>83.5</v>
      </c>
      <c r="G32" s="67"/>
      <c r="H32" s="6">
        <v>97</v>
      </c>
      <c r="I32" s="6">
        <v>70</v>
      </c>
      <c r="J32" s="6"/>
      <c r="K32" s="6"/>
      <c r="L32" s="38"/>
    </row>
    <row r="33" spans="2:12" ht="15.75" thickBot="1" x14ac:dyDescent="0.3">
      <c r="B33" s="7">
        <v>15</v>
      </c>
      <c r="C33" s="21">
        <v>6086</v>
      </c>
      <c r="D33" s="26" t="s">
        <v>60</v>
      </c>
      <c r="E33" s="6" t="s">
        <v>52</v>
      </c>
      <c r="F33" s="66">
        <f>+AVERAGE(G33:I33)</f>
        <v>80</v>
      </c>
      <c r="G33" s="67"/>
      <c r="H33" s="67"/>
      <c r="I33" s="6">
        <v>80</v>
      </c>
      <c r="J33" s="6"/>
      <c r="K33" s="6"/>
      <c r="L33" s="38"/>
    </row>
    <row r="34" spans="2:12" ht="16.5" thickBot="1" x14ac:dyDescent="0.3">
      <c r="B34" s="7">
        <v>16</v>
      </c>
      <c r="C34" s="21">
        <v>9367</v>
      </c>
      <c r="D34" s="26" t="s">
        <v>61</v>
      </c>
      <c r="E34" s="6" t="s">
        <v>52</v>
      </c>
      <c r="F34" s="66">
        <f>+AVERAGE(G34:I34)</f>
        <v>80</v>
      </c>
      <c r="G34" s="67"/>
      <c r="H34" s="67"/>
      <c r="I34" s="6">
        <v>80</v>
      </c>
      <c r="J34" s="6"/>
      <c r="K34" s="6"/>
      <c r="L34" s="38"/>
    </row>
    <row r="35" spans="2:12" ht="15.75" thickBot="1" x14ac:dyDescent="0.3">
      <c r="B35" s="7">
        <v>33</v>
      </c>
      <c r="C35" s="21">
        <v>8243</v>
      </c>
      <c r="D35" s="26" t="s">
        <v>62</v>
      </c>
      <c r="E35" s="6" t="s">
        <v>51</v>
      </c>
      <c r="F35" s="66">
        <f>+AVERAGE(G35:I35)</f>
        <v>79</v>
      </c>
      <c r="G35" s="67"/>
      <c r="H35" s="67"/>
      <c r="I35" s="6">
        <v>79</v>
      </c>
      <c r="J35" s="6"/>
      <c r="K35" s="6"/>
      <c r="L35" s="38"/>
    </row>
    <row r="36" spans="2:12" ht="15.75" thickBot="1" x14ac:dyDescent="0.3">
      <c r="B36" s="7">
        <v>26</v>
      </c>
      <c r="C36" s="45">
        <v>10098</v>
      </c>
      <c r="D36" s="27" t="s">
        <v>38</v>
      </c>
      <c r="E36" s="16" t="s">
        <v>49</v>
      </c>
      <c r="F36" s="66">
        <f>+AVERAGE(G36:I36)</f>
        <v>75</v>
      </c>
      <c r="G36" s="37">
        <v>75</v>
      </c>
      <c r="H36" s="67"/>
      <c r="I36" s="67"/>
      <c r="J36" s="6"/>
      <c r="K36" s="6"/>
      <c r="L36" s="38"/>
    </row>
    <row r="37" spans="2:12" ht="15.75" thickBot="1" x14ac:dyDescent="0.3">
      <c r="B37" s="7">
        <v>23</v>
      </c>
      <c r="C37" s="19">
        <v>9625</v>
      </c>
      <c r="D37" s="25" t="s">
        <v>27</v>
      </c>
      <c r="E37" s="7" t="s">
        <v>48</v>
      </c>
      <c r="F37" s="66">
        <f>+AVERAGE(G37:I37)</f>
        <v>74</v>
      </c>
      <c r="G37" s="67"/>
      <c r="H37" s="6">
        <v>82</v>
      </c>
      <c r="I37" s="6">
        <v>66</v>
      </c>
      <c r="J37" s="6"/>
      <c r="K37" s="6"/>
      <c r="L37" s="38"/>
    </row>
    <row r="38" spans="2:12" ht="16.5" thickBot="1" x14ac:dyDescent="0.3">
      <c r="B38" s="7">
        <v>25</v>
      </c>
      <c r="C38" s="19">
        <v>9981</v>
      </c>
      <c r="D38" s="25" t="s">
        <v>28</v>
      </c>
      <c r="E38" s="16" t="s">
        <v>49</v>
      </c>
      <c r="F38" s="66">
        <f>+AVERAGE(G38:I38)</f>
        <v>72</v>
      </c>
      <c r="G38" s="42">
        <v>64</v>
      </c>
      <c r="H38" s="6">
        <v>80</v>
      </c>
      <c r="I38" s="67"/>
      <c r="J38" s="6"/>
      <c r="K38" s="6"/>
      <c r="L38" s="38"/>
    </row>
    <row r="39" spans="2:12" ht="16.5" thickBot="1" x14ac:dyDescent="0.3">
      <c r="B39" s="7">
        <v>27</v>
      </c>
      <c r="C39" s="19">
        <v>9991</v>
      </c>
      <c r="D39" s="27" t="s">
        <v>39</v>
      </c>
      <c r="E39" s="16" t="s">
        <v>49</v>
      </c>
      <c r="F39" s="66">
        <f>+AVERAGE(G39:I39)</f>
        <v>71</v>
      </c>
      <c r="G39" s="42">
        <v>71</v>
      </c>
      <c r="H39" s="67"/>
      <c r="I39" s="67"/>
      <c r="J39" s="6"/>
      <c r="K39" s="8"/>
      <c r="L39" s="41"/>
    </row>
    <row r="40" spans="2:12" ht="15.75" thickBot="1" x14ac:dyDescent="0.3">
      <c r="B40" s="7">
        <v>20</v>
      </c>
      <c r="C40" s="21">
        <v>9982</v>
      </c>
      <c r="D40" s="26" t="s">
        <v>67</v>
      </c>
      <c r="E40" s="6" t="s">
        <v>52</v>
      </c>
      <c r="F40" s="66">
        <f>+AVERAGE(G40:I40)</f>
        <v>65</v>
      </c>
      <c r="G40" s="67"/>
      <c r="H40" s="67"/>
      <c r="I40" s="6">
        <v>65</v>
      </c>
      <c r="J40" s="6"/>
      <c r="K40" s="6"/>
      <c r="L40" s="38"/>
    </row>
    <row r="41" spans="2:12" ht="16.5" thickBot="1" x14ac:dyDescent="0.3">
      <c r="B41" s="7">
        <v>21</v>
      </c>
      <c r="C41" s="19">
        <v>10110</v>
      </c>
      <c r="D41" s="25" t="s">
        <v>31</v>
      </c>
      <c r="E41" s="16" t="s">
        <v>52</v>
      </c>
      <c r="F41" s="66">
        <f>+AVERAGE(G41:I41)</f>
        <v>62.5</v>
      </c>
      <c r="G41" s="67"/>
      <c r="H41" s="43">
        <v>67</v>
      </c>
      <c r="I41" s="43">
        <v>58</v>
      </c>
      <c r="J41" s="43"/>
      <c r="K41" s="43"/>
      <c r="L41" s="44"/>
    </row>
    <row r="42" spans="2:12" s="58" customFormat="1" x14ac:dyDescent="0.25">
      <c r="B42" s="55"/>
      <c r="C42" s="55"/>
      <c r="D42" s="56" t="s">
        <v>57</v>
      </c>
      <c r="E42" s="55"/>
      <c r="F42" s="55"/>
      <c r="G42" s="57"/>
      <c r="H42" s="57"/>
      <c r="I42" s="57">
        <v>100</v>
      </c>
      <c r="J42" s="57"/>
      <c r="K42" s="57"/>
      <c r="L42" s="57"/>
    </row>
    <row r="43" spans="2:12" s="58" customFormat="1" x14ac:dyDescent="0.25">
      <c r="B43" s="55"/>
      <c r="C43" s="55"/>
      <c r="D43" s="56" t="s">
        <v>58</v>
      </c>
      <c r="E43" s="55"/>
      <c r="F43" s="55"/>
      <c r="G43" s="55"/>
      <c r="H43" s="55"/>
      <c r="I43" s="55">
        <v>87</v>
      </c>
      <c r="J43" s="55"/>
      <c r="K43" s="55"/>
      <c r="L43" s="55"/>
    </row>
    <row r="44" spans="2:12" s="58" customFormat="1" x14ac:dyDescent="0.25">
      <c r="B44" s="55"/>
      <c r="C44" s="55"/>
      <c r="D44" s="56" t="s">
        <v>59</v>
      </c>
      <c r="E44" s="55"/>
      <c r="F44" s="55"/>
      <c r="G44" s="55"/>
      <c r="H44" s="55"/>
      <c r="I44" s="55">
        <v>82</v>
      </c>
      <c r="J44" s="55"/>
      <c r="K44" s="55"/>
      <c r="L44" s="55"/>
    </row>
    <row r="45" spans="2:12" s="58" customFormat="1" x14ac:dyDescent="0.25">
      <c r="B45" s="55"/>
      <c r="C45" s="55"/>
      <c r="D45" s="56" t="s">
        <v>63</v>
      </c>
      <c r="E45" s="55"/>
      <c r="F45" s="55"/>
      <c r="G45" s="55"/>
      <c r="H45" s="55"/>
      <c r="I45" s="55">
        <v>79</v>
      </c>
      <c r="J45" s="55"/>
      <c r="K45" s="55"/>
      <c r="L45" s="55"/>
    </row>
    <row r="46" spans="2:12" s="58" customFormat="1" ht="15.75" x14ac:dyDescent="0.25">
      <c r="B46" s="59"/>
      <c r="C46" s="59"/>
      <c r="D46" s="60" t="s">
        <v>19</v>
      </c>
      <c r="E46" s="61"/>
      <c r="F46" s="55"/>
      <c r="G46" s="62"/>
      <c r="H46" s="55">
        <v>98</v>
      </c>
      <c r="I46" s="55">
        <v>72</v>
      </c>
      <c r="J46" s="55"/>
      <c r="K46" s="55"/>
      <c r="L46" s="55"/>
    </row>
    <row r="47" spans="2:12" s="58" customFormat="1" x14ac:dyDescent="0.25">
      <c r="B47" s="55"/>
      <c r="C47" s="55"/>
      <c r="D47" s="56" t="s">
        <v>64</v>
      </c>
      <c r="E47" s="55"/>
      <c r="F47" s="55"/>
      <c r="G47" s="55"/>
      <c r="H47" s="55"/>
      <c r="I47" s="55">
        <v>71</v>
      </c>
      <c r="J47" s="55"/>
      <c r="K47" s="55"/>
      <c r="L47" s="55"/>
    </row>
    <row r="48" spans="2:12" s="58" customFormat="1" x14ac:dyDescent="0.25">
      <c r="B48" s="55"/>
      <c r="C48" s="55"/>
      <c r="D48" s="56" t="s">
        <v>65</v>
      </c>
      <c r="E48" s="55"/>
      <c r="F48" s="55"/>
      <c r="G48" s="55"/>
      <c r="H48" s="55"/>
      <c r="I48" s="55">
        <v>54</v>
      </c>
      <c r="J48" s="55"/>
      <c r="K48" s="55"/>
      <c r="L48" s="55"/>
    </row>
    <row r="49" spans="2:12" s="58" customFormat="1" x14ac:dyDescent="0.25">
      <c r="B49" s="55"/>
      <c r="C49" s="55"/>
      <c r="D49" s="56" t="s">
        <v>66</v>
      </c>
      <c r="E49" s="55"/>
      <c r="F49" s="55"/>
      <c r="G49" s="55"/>
      <c r="H49" s="55"/>
      <c r="I49" s="55">
        <v>12</v>
      </c>
      <c r="J49" s="55"/>
      <c r="K49" s="55"/>
      <c r="L49" s="55"/>
    </row>
    <row r="50" spans="2:12" s="58" customFormat="1" x14ac:dyDescent="0.25">
      <c r="B50" s="59"/>
      <c r="C50" s="59"/>
      <c r="D50" s="60" t="s">
        <v>12</v>
      </c>
      <c r="E50" s="59"/>
      <c r="F50" s="55"/>
      <c r="G50" s="55"/>
      <c r="H50" s="55">
        <v>105</v>
      </c>
      <c r="I50" s="55"/>
      <c r="J50" s="55"/>
      <c r="K50" s="55"/>
      <c r="L50" s="55"/>
    </row>
    <row r="51" spans="2:12" s="58" customFormat="1" ht="15.75" x14ac:dyDescent="0.25">
      <c r="B51" s="59"/>
      <c r="C51" s="59"/>
      <c r="D51" s="60" t="s">
        <v>18</v>
      </c>
      <c r="E51" s="61"/>
      <c r="F51" s="55"/>
      <c r="G51" s="62"/>
      <c r="H51" s="55">
        <v>98</v>
      </c>
      <c r="I51" s="55"/>
      <c r="J51" s="55"/>
      <c r="K51" s="55"/>
      <c r="L51" s="55"/>
    </row>
    <row r="52" spans="2:12" s="58" customFormat="1" x14ac:dyDescent="0.25">
      <c r="B52" s="59"/>
      <c r="C52" s="59"/>
      <c r="D52" s="60" t="s">
        <v>23</v>
      </c>
      <c r="E52" s="59"/>
      <c r="F52" s="55"/>
      <c r="G52" s="63"/>
      <c r="H52" s="55">
        <v>91</v>
      </c>
      <c r="I52" s="55"/>
      <c r="J52" s="55"/>
      <c r="K52" s="55"/>
      <c r="L52" s="55"/>
    </row>
    <row r="53" spans="2:12" s="58" customFormat="1" ht="15.75" x14ac:dyDescent="0.25">
      <c r="B53" s="59"/>
      <c r="C53" s="59"/>
      <c r="D53" s="60" t="s">
        <v>26</v>
      </c>
      <c r="E53" s="61"/>
      <c r="F53" s="55"/>
      <c r="G53" s="55">
        <v>66</v>
      </c>
      <c r="H53" s="55">
        <v>84</v>
      </c>
      <c r="I53" s="55"/>
      <c r="J53" s="55"/>
      <c r="K53" s="55"/>
      <c r="L53" s="55"/>
    </row>
    <row r="54" spans="2:12" s="58" customFormat="1" x14ac:dyDescent="0.25">
      <c r="B54" s="59"/>
      <c r="C54" s="59"/>
      <c r="D54" s="60" t="s">
        <v>29</v>
      </c>
      <c r="E54" s="59"/>
      <c r="F54" s="55"/>
      <c r="G54" s="55"/>
      <c r="H54" s="55">
        <v>80</v>
      </c>
      <c r="I54" s="55"/>
      <c r="J54" s="55"/>
      <c r="K54" s="55"/>
      <c r="L54" s="55"/>
    </row>
    <row r="55" spans="2:12" s="58" customFormat="1" ht="15.75" x14ac:dyDescent="0.25">
      <c r="B55" s="59"/>
      <c r="C55" s="64"/>
      <c r="D55" s="65" t="s">
        <v>32</v>
      </c>
      <c r="E55" s="61"/>
      <c r="F55" s="55"/>
      <c r="G55" s="55">
        <v>103</v>
      </c>
      <c r="H55" s="55"/>
      <c r="I55" s="55"/>
      <c r="J55" s="55"/>
      <c r="K55" s="55"/>
      <c r="L55" s="55"/>
    </row>
    <row r="56" spans="2:12" s="58" customFormat="1" ht="15.75" x14ac:dyDescent="0.25">
      <c r="B56" s="59"/>
      <c r="C56" s="64"/>
      <c r="D56" s="65" t="s">
        <v>33</v>
      </c>
      <c r="E56" s="61"/>
      <c r="F56" s="55"/>
      <c r="G56" s="55">
        <v>98</v>
      </c>
      <c r="H56" s="55"/>
      <c r="I56" s="55"/>
      <c r="J56" s="55"/>
      <c r="K56" s="55"/>
      <c r="L56" s="55"/>
    </row>
  </sheetData>
  <autoFilter ref="B4:L4" xr:uid="{00000000-0001-0000-0000-000000000000}">
    <filterColumn colId="0" showButton="0"/>
    <filterColumn colId="1" showButton="0"/>
    <filterColumn colId="2" showButton="0"/>
    <sortState xmlns:xlrd2="http://schemas.microsoft.com/office/spreadsheetml/2017/richdata2" ref="B5:L56">
      <sortCondition descending="1" ref="F4"/>
    </sortState>
  </autoFilter>
  <mergeCells count="2">
    <mergeCell ref="B1:L1"/>
    <mergeCell ref="B4:E4"/>
  </mergeCells>
  <pageMargins left="0.7" right="0.7" top="0.75" bottom="0.75" header="0.3" footer="0.3"/>
  <pageSetup paperSize="9" scale="68" orientation="portrait" r:id="rId1"/>
  <ignoredErrors>
    <ignoredError sqref="F9:F11 F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TRAP</vt:lpstr>
      <vt:lpstr>TRAP!Área_de_impresión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Federación Argentina de Tiro</dc:creator>
  <cp:lastModifiedBy>Federación Argentina de Tiro</cp:lastModifiedBy>
  <cp:lastPrinted>2025-08-05T16:55:41Z</cp:lastPrinted>
  <dcterms:created xsi:type="dcterms:W3CDTF">2022-09-19T19:13:43Z</dcterms:created>
  <dcterms:modified xsi:type="dcterms:W3CDTF">2025-08-06T16:13:09Z</dcterms:modified>
</cp:coreProperties>
</file>