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I:\Tiro federal\2025\Ranking FAT 2025\Miras Abiertas\4TA LPT-SSC-SRF-TANDIL\"/>
    </mc:Choice>
  </mc:AlternateContent>
  <xr:revisionPtr revIDLastSave="0" documentId="8_{2B4B8AD3-B6F2-47BE-80F3-7C4F0BD532C6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RQ" sheetId="9" r:id="rId1"/>
    <sheet name="RTMA" sheetId="11" r:id="rId2"/>
    <sheet name="RTMT" sheetId="10" r:id="rId3"/>
    <sheet name="R3x10" sheetId="8" r:id="rId4"/>
  </sheets>
  <definedNames>
    <definedName name="_xlnm.Print_Area" localSheetId="3">'R3x10'!$B$1:$S$22</definedName>
    <definedName name="_xlnm.Print_Area" localSheetId="0">RQ!$B$1:$S$156</definedName>
    <definedName name="_xlnm.Print_Area" localSheetId="1">RTMA!$B$1:$S$129</definedName>
    <definedName name="_xlnm.Print_Area" localSheetId="2">RTMT!$B$1:$S$28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6" i="9" l="1"/>
  <c r="L129" i="11"/>
  <c r="R63" i="11"/>
  <c r="S63" i="11"/>
  <c r="R99" i="9"/>
  <c r="S99" i="9"/>
  <c r="R104" i="9"/>
  <c r="S104" i="9"/>
  <c r="R90" i="9"/>
  <c r="S90" i="9"/>
  <c r="R20" i="9"/>
  <c r="S20" i="9"/>
  <c r="R125" i="9" l="1"/>
  <c r="S125" i="9"/>
  <c r="R122" i="9"/>
  <c r="S122" i="9"/>
  <c r="R123" i="9"/>
  <c r="S123" i="9"/>
  <c r="R124" i="9"/>
  <c r="S124" i="9"/>
  <c r="R126" i="9"/>
  <c r="S126" i="9"/>
  <c r="R127" i="9"/>
  <c r="S127" i="9"/>
  <c r="R128" i="9"/>
  <c r="S128" i="9"/>
  <c r="R86" i="9"/>
  <c r="S86" i="9"/>
  <c r="R101" i="9"/>
  <c r="S101" i="9"/>
  <c r="R22" i="10"/>
  <c r="S22" i="10"/>
  <c r="R23" i="10"/>
  <c r="S23" i="10"/>
  <c r="R100" i="11"/>
  <c r="R101" i="11"/>
  <c r="S100" i="11"/>
  <c r="R19" i="9" l="1"/>
  <c r="S19" i="9"/>
  <c r="R40" i="9"/>
  <c r="S40" i="9"/>
  <c r="S21" i="10"/>
  <c r="R21" i="10"/>
  <c r="S20" i="11"/>
  <c r="R20" i="11"/>
  <c r="R17" i="11"/>
  <c r="S17" i="11"/>
  <c r="R57" i="11"/>
  <c r="S57" i="11"/>
  <c r="H21" i="8"/>
  <c r="J21" i="8"/>
  <c r="H22" i="8"/>
  <c r="J22" i="8"/>
  <c r="F22" i="8"/>
  <c r="F21" i="8"/>
  <c r="H27" i="10"/>
  <c r="J27" i="10"/>
  <c r="H28" i="10"/>
  <c r="J28" i="10"/>
  <c r="F27" i="10"/>
  <c r="F28" i="10"/>
  <c r="H123" i="11"/>
  <c r="J123" i="11"/>
  <c r="H124" i="11"/>
  <c r="J124" i="11"/>
  <c r="F124" i="11"/>
  <c r="F123" i="11"/>
  <c r="H102" i="11"/>
  <c r="J102" i="11"/>
  <c r="H103" i="11"/>
  <c r="J103" i="11"/>
  <c r="F103" i="11"/>
  <c r="F102" i="11"/>
  <c r="H91" i="11"/>
  <c r="J91" i="11"/>
  <c r="H92" i="11"/>
  <c r="J92" i="11"/>
  <c r="F91" i="11"/>
  <c r="F92" i="11"/>
  <c r="H64" i="11"/>
  <c r="J64" i="11"/>
  <c r="H65" i="11"/>
  <c r="J65" i="11"/>
  <c r="F65" i="11"/>
  <c r="F64" i="11"/>
  <c r="H34" i="11"/>
  <c r="J34" i="11"/>
  <c r="H35" i="11"/>
  <c r="J35" i="11"/>
  <c r="F35" i="11"/>
  <c r="F34" i="11"/>
  <c r="H151" i="9"/>
  <c r="J151" i="9"/>
  <c r="H152" i="9"/>
  <c r="J152" i="9"/>
  <c r="F152" i="9"/>
  <c r="F151" i="9"/>
  <c r="H129" i="9"/>
  <c r="J129" i="9"/>
  <c r="H130" i="9"/>
  <c r="J130" i="9"/>
  <c r="F130" i="9"/>
  <c r="F129" i="9"/>
  <c r="H106" i="9"/>
  <c r="J106" i="9"/>
  <c r="H107" i="9"/>
  <c r="J107" i="9"/>
  <c r="F107" i="9"/>
  <c r="F106" i="9"/>
  <c r="H23" i="9"/>
  <c r="J23" i="9"/>
  <c r="H46" i="9"/>
  <c r="J46" i="9"/>
  <c r="H47" i="9"/>
  <c r="J47" i="9"/>
  <c r="F47" i="9"/>
  <c r="F46" i="9"/>
  <c r="H22" i="9"/>
  <c r="J22" i="9"/>
  <c r="F22" i="9"/>
  <c r="R38" i="9"/>
  <c r="S38" i="9"/>
  <c r="R41" i="9"/>
  <c r="S41" i="9"/>
  <c r="R19" i="10"/>
  <c r="S19" i="10"/>
  <c r="R11" i="10"/>
  <c r="S11" i="10"/>
  <c r="R20" i="10"/>
  <c r="S20" i="10"/>
  <c r="R26" i="10"/>
  <c r="S26" i="10"/>
  <c r="R26" i="11"/>
  <c r="S26" i="11"/>
  <c r="R22" i="11"/>
  <c r="S22" i="11"/>
  <c r="R28" i="11"/>
  <c r="S28" i="11"/>
  <c r="R29" i="11"/>
  <c r="S29" i="11"/>
  <c r="R32" i="11"/>
  <c r="S32" i="11"/>
  <c r="R33" i="11"/>
  <c r="S33" i="11"/>
  <c r="R59" i="11"/>
  <c r="S59" i="11"/>
  <c r="R49" i="11"/>
  <c r="S49" i="11"/>
  <c r="R61" i="11"/>
  <c r="S61" i="11"/>
  <c r="R56" i="11"/>
  <c r="S56" i="11"/>
  <c r="R53" i="11"/>
  <c r="S53" i="11"/>
  <c r="R147" i="9"/>
  <c r="S147" i="9"/>
  <c r="R146" i="9"/>
  <c r="S146" i="9"/>
  <c r="R148" i="9"/>
  <c r="S148" i="9"/>
  <c r="R143" i="9"/>
  <c r="S143" i="9"/>
  <c r="R84" i="9"/>
  <c r="S84" i="9"/>
  <c r="R85" i="9"/>
  <c r="S85" i="9"/>
  <c r="R74" i="9"/>
  <c r="S74" i="9"/>
  <c r="R94" i="9"/>
  <c r="S94" i="9"/>
  <c r="R96" i="9"/>
  <c r="S96" i="9"/>
  <c r="R105" i="9"/>
  <c r="S105" i="9"/>
  <c r="R72" i="9"/>
  <c r="S72" i="9"/>
  <c r="S8" i="10"/>
  <c r="S9" i="10"/>
  <c r="S13" i="10"/>
  <c r="S14" i="10"/>
  <c r="S10" i="10"/>
  <c r="S15" i="10"/>
  <c r="S6" i="10"/>
  <c r="S16" i="10"/>
  <c r="S7" i="10"/>
  <c r="S17" i="10"/>
  <c r="S24" i="10"/>
  <c r="S25" i="10"/>
  <c r="S18" i="10"/>
  <c r="S12" i="10"/>
  <c r="S108" i="11"/>
  <c r="S109" i="11"/>
  <c r="S110" i="11"/>
  <c r="S113" i="11"/>
  <c r="S116" i="11"/>
  <c r="S119" i="11"/>
  <c r="S121" i="11"/>
  <c r="S111" i="11"/>
  <c r="S122" i="11"/>
  <c r="S117" i="11"/>
  <c r="S112" i="11"/>
  <c r="S115" i="11"/>
  <c r="S135" i="9"/>
  <c r="S137" i="9"/>
  <c r="S139" i="9"/>
  <c r="S138" i="9"/>
  <c r="S141" i="9"/>
  <c r="S144" i="9"/>
  <c r="S142" i="9"/>
  <c r="S145" i="9"/>
  <c r="S140" i="9"/>
  <c r="S149" i="9"/>
  <c r="S150" i="9"/>
  <c r="S136" i="9"/>
  <c r="S71" i="9"/>
  <c r="S52" i="9"/>
  <c r="S60" i="9"/>
  <c r="S56" i="9"/>
  <c r="S53" i="9"/>
  <c r="S54" i="9"/>
  <c r="S62" i="9"/>
  <c r="S55" i="9"/>
  <c r="S68" i="9"/>
  <c r="S63" i="9"/>
  <c r="S65" i="9"/>
  <c r="S66" i="9"/>
  <c r="S69" i="9"/>
  <c r="S57" i="9"/>
  <c r="S80" i="9"/>
  <c r="S81" i="9"/>
  <c r="S82" i="9"/>
  <c r="S73" i="9"/>
  <c r="S83" i="9"/>
  <c r="S61" i="9"/>
  <c r="S87" i="9"/>
  <c r="S59" i="9"/>
  <c r="S88" i="9"/>
  <c r="S89" i="9"/>
  <c r="S77" i="9"/>
  <c r="S91" i="9"/>
  <c r="S92" i="9"/>
  <c r="S93" i="9"/>
  <c r="S64" i="9"/>
  <c r="S75" i="9"/>
  <c r="S95" i="9"/>
  <c r="S58" i="9"/>
  <c r="S97" i="9"/>
  <c r="S67" i="9"/>
  <c r="S78" i="9"/>
  <c r="S98" i="9"/>
  <c r="S76" i="9"/>
  <c r="S79" i="9"/>
  <c r="S100" i="9"/>
  <c r="S102" i="9"/>
  <c r="S103" i="9"/>
  <c r="S70" i="9"/>
  <c r="R86" i="11"/>
  <c r="R120" i="9"/>
  <c r="R113" i="9"/>
  <c r="S10" i="11"/>
  <c r="S13" i="11"/>
  <c r="S8" i="11"/>
  <c r="S9" i="11"/>
  <c r="S21" i="11"/>
  <c r="S15" i="11"/>
  <c r="S25" i="11"/>
  <c r="S6" i="11"/>
  <c r="S24" i="11"/>
  <c r="S23" i="11"/>
  <c r="S12" i="11"/>
  <c r="S14" i="11"/>
  <c r="S30" i="11"/>
  <c r="S11" i="11"/>
  <c r="S19" i="11"/>
  <c r="S11" i="9"/>
  <c r="S6" i="9"/>
  <c r="S10" i="9"/>
  <c r="S8" i="9"/>
  <c r="S13" i="9"/>
  <c r="S18" i="9"/>
  <c r="S7" i="9"/>
  <c r="S12" i="9"/>
  <c r="S9" i="9"/>
  <c r="S21" i="9"/>
  <c r="S15" i="9"/>
  <c r="S17" i="9"/>
  <c r="S16" i="9"/>
  <c r="S14" i="9"/>
  <c r="S29" i="9"/>
  <c r="S30" i="9"/>
  <c r="S34" i="9"/>
  <c r="S32" i="9"/>
  <c r="S39" i="9"/>
  <c r="S33" i="9"/>
  <c r="S36" i="9"/>
  <c r="S35" i="9"/>
  <c r="S42" i="9"/>
  <c r="S31" i="9"/>
  <c r="S43" i="9"/>
  <c r="S44" i="9"/>
  <c r="S37" i="9"/>
  <c r="S45" i="9"/>
  <c r="S28" i="9"/>
  <c r="R136" i="9"/>
  <c r="R137" i="9"/>
  <c r="R135" i="9"/>
  <c r="R144" i="9"/>
  <c r="R145" i="9"/>
  <c r="R139" i="9"/>
  <c r="R140" i="9"/>
  <c r="R149" i="9"/>
  <c r="R138" i="9"/>
  <c r="R142" i="9"/>
  <c r="R150" i="9"/>
  <c r="R141" i="9"/>
  <c r="S117" i="9"/>
  <c r="S112" i="9"/>
  <c r="S116" i="9"/>
  <c r="S118" i="9"/>
  <c r="S119" i="9"/>
  <c r="S121" i="9"/>
  <c r="S114" i="9"/>
  <c r="S115" i="9"/>
  <c r="R117" i="9"/>
  <c r="R112" i="9"/>
  <c r="R116" i="9"/>
  <c r="R118" i="9"/>
  <c r="R119" i="9"/>
  <c r="R121" i="9"/>
  <c r="R114" i="9"/>
  <c r="R115" i="9"/>
  <c r="R64" i="9"/>
  <c r="R95" i="9"/>
  <c r="R66" i="9"/>
  <c r="R58" i="9"/>
  <c r="R97" i="9"/>
  <c r="R69" i="9"/>
  <c r="R98" i="9"/>
  <c r="R79" i="9"/>
  <c r="R80" i="9"/>
  <c r="R57" i="9"/>
  <c r="R73" i="9"/>
  <c r="R70" i="9"/>
  <c r="R52" i="9"/>
  <c r="R71" i="9"/>
  <c r="R56" i="9"/>
  <c r="R60" i="9"/>
  <c r="R65" i="9"/>
  <c r="R87" i="9"/>
  <c r="R54" i="9"/>
  <c r="R59" i="9"/>
  <c r="R62" i="9"/>
  <c r="R89" i="9"/>
  <c r="R63" i="9"/>
  <c r="R55" i="9"/>
  <c r="R68" i="9"/>
  <c r="R92" i="9"/>
  <c r="R30" i="9"/>
  <c r="R34" i="9"/>
  <c r="R32" i="9"/>
  <c r="R39" i="9"/>
  <c r="R28" i="9"/>
  <c r="R33" i="9"/>
  <c r="R35" i="9"/>
  <c r="R42" i="9"/>
  <c r="R31" i="9"/>
  <c r="R43" i="9"/>
  <c r="R44" i="9"/>
  <c r="R37" i="9"/>
  <c r="R36" i="9"/>
  <c r="R45" i="9"/>
  <c r="R29" i="9"/>
  <c r="R11" i="9"/>
  <c r="R6" i="9"/>
  <c r="R10" i="9"/>
  <c r="R8" i="9"/>
  <c r="R13" i="9"/>
  <c r="R18" i="9"/>
  <c r="R7" i="9"/>
  <c r="R12" i="9"/>
  <c r="R9" i="9"/>
  <c r="R21" i="9"/>
  <c r="R15" i="9"/>
  <c r="R17" i="9"/>
  <c r="R16" i="9"/>
  <c r="R14" i="9"/>
  <c r="S11" i="8"/>
  <c r="S6" i="8"/>
  <c r="S7" i="8"/>
  <c r="S9" i="8"/>
  <c r="S14" i="8"/>
  <c r="S10" i="8"/>
  <c r="S16" i="8"/>
  <c r="S12" i="8"/>
  <c r="S13" i="8"/>
  <c r="S15" i="8"/>
  <c r="S17" i="8"/>
  <c r="S8" i="8"/>
  <c r="R11" i="8"/>
  <c r="R6" i="8"/>
  <c r="R7" i="8"/>
  <c r="R9" i="8"/>
  <c r="R14" i="8"/>
  <c r="R10" i="8"/>
  <c r="R16" i="8"/>
  <c r="R12" i="8"/>
  <c r="R13" i="8"/>
  <c r="R15" i="8"/>
  <c r="R17" i="8"/>
  <c r="R18" i="8"/>
  <c r="R19" i="8"/>
  <c r="R8" i="8"/>
  <c r="S47" i="11"/>
  <c r="S40" i="11"/>
  <c r="S43" i="11"/>
  <c r="S44" i="11"/>
  <c r="S50" i="11"/>
  <c r="S54" i="11"/>
  <c r="S45" i="11"/>
  <c r="S42" i="11"/>
  <c r="S62" i="11"/>
  <c r="R47" i="11"/>
  <c r="R40" i="11"/>
  <c r="R43" i="11"/>
  <c r="R44" i="11"/>
  <c r="R50" i="11"/>
  <c r="R54" i="11"/>
  <c r="R45" i="11"/>
  <c r="R42" i="11"/>
  <c r="R62" i="11"/>
  <c r="R6" i="11"/>
  <c r="R7" i="11"/>
  <c r="S7" i="11"/>
  <c r="R13" i="11"/>
  <c r="R24" i="11"/>
  <c r="R10" i="11"/>
  <c r="R9" i="11"/>
  <c r="R23" i="11"/>
  <c r="R21" i="11"/>
  <c r="R12" i="11"/>
  <c r="R8" i="11"/>
  <c r="R14" i="11"/>
  <c r="R30" i="11"/>
  <c r="R15" i="11"/>
  <c r="R11" i="11"/>
  <c r="R7" i="10"/>
  <c r="R25" i="10"/>
  <c r="R75" i="11"/>
  <c r="R77" i="11"/>
  <c r="R70" i="11"/>
  <c r="R78" i="11"/>
  <c r="R76" i="11"/>
  <c r="R79" i="11"/>
  <c r="S75" i="11"/>
  <c r="R53" i="9"/>
  <c r="R76" i="9"/>
  <c r="R103" i="9"/>
  <c r="R82" i="9"/>
  <c r="R61" i="9"/>
  <c r="R67" i="9"/>
  <c r="R81" i="9"/>
  <c r="R83" i="9"/>
  <c r="R77" i="9"/>
  <c r="R100" i="9"/>
  <c r="R75" i="9"/>
  <c r="S120" i="9"/>
  <c r="S113" i="9"/>
  <c r="R88" i="9"/>
  <c r="R99" i="11"/>
  <c r="S18" i="8"/>
  <c r="S19" i="8"/>
  <c r="R20" i="8"/>
  <c r="S20" i="8"/>
  <c r="R9" i="10"/>
  <c r="R10" i="10"/>
  <c r="R8" i="10"/>
  <c r="R13" i="10"/>
  <c r="R15" i="10"/>
  <c r="R24" i="10"/>
  <c r="R16" i="10"/>
  <c r="R6" i="10"/>
  <c r="R17" i="10"/>
  <c r="R18" i="10"/>
  <c r="R14" i="10"/>
  <c r="R12" i="10"/>
  <c r="R31" i="11"/>
  <c r="S31" i="11"/>
  <c r="R27" i="11"/>
  <c r="S27" i="11"/>
  <c r="R16" i="11"/>
  <c r="S16" i="11"/>
  <c r="R18" i="11"/>
  <c r="S18" i="11"/>
  <c r="R25" i="11"/>
  <c r="R19" i="11"/>
  <c r="R60" i="11"/>
  <c r="S60" i="11"/>
  <c r="R41" i="11"/>
  <c r="S41" i="11"/>
  <c r="R48" i="11"/>
  <c r="S48" i="11"/>
  <c r="R52" i="11"/>
  <c r="S52" i="11"/>
  <c r="R46" i="11"/>
  <c r="S46" i="11"/>
  <c r="R51" i="11"/>
  <c r="S51" i="11"/>
  <c r="R55" i="11"/>
  <c r="S55" i="11"/>
  <c r="R58" i="11"/>
  <c r="S58" i="11"/>
  <c r="S77" i="11"/>
  <c r="S70" i="11"/>
  <c r="S78" i="11"/>
  <c r="S76" i="11"/>
  <c r="S79" i="11"/>
  <c r="R83" i="11"/>
  <c r="S83" i="11"/>
  <c r="R72" i="11"/>
  <c r="S72" i="11"/>
  <c r="R71" i="11"/>
  <c r="S71" i="11"/>
  <c r="R87" i="11"/>
  <c r="S87" i="11"/>
  <c r="R73" i="11"/>
  <c r="S73" i="11"/>
  <c r="R89" i="11"/>
  <c r="S89" i="11"/>
  <c r="R90" i="11"/>
  <c r="S90" i="11"/>
  <c r="R74" i="11"/>
  <c r="S74" i="11"/>
  <c r="R81" i="11"/>
  <c r="S81" i="11"/>
  <c r="R82" i="11"/>
  <c r="S82" i="11"/>
  <c r="R84" i="11"/>
  <c r="S84" i="11"/>
  <c r="S86" i="11"/>
  <c r="R88" i="11"/>
  <c r="S88" i="11"/>
  <c r="R80" i="11"/>
  <c r="S80" i="11"/>
  <c r="R85" i="11"/>
  <c r="S85" i="11"/>
  <c r="S99" i="11"/>
  <c r="S101" i="11"/>
  <c r="R97" i="11"/>
  <c r="S97" i="11"/>
  <c r="R98" i="11"/>
  <c r="S98" i="11"/>
  <c r="R114" i="11"/>
  <c r="S114" i="11"/>
  <c r="R109" i="11"/>
  <c r="R108" i="11"/>
  <c r="R120" i="11"/>
  <c r="S120" i="11"/>
  <c r="R117" i="11"/>
  <c r="R115" i="11"/>
  <c r="R119" i="11"/>
  <c r="R112" i="11"/>
  <c r="R110" i="11"/>
  <c r="R121" i="11"/>
  <c r="R116" i="11"/>
  <c r="R118" i="11"/>
  <c r="S118" i="11"/>
  <c r="R122" i="11"/>
  <c r="R111" i="11"/>
  <c r="R113" i="11"/>
  <c r="R78" i="9"/>
  <c r="R91" i="9"/>
  <c r="R102" i="9"/>
  <c r="R93" i="9"/>
  <c r="F23" i="9"/>
  <c r="J129" i="11" l="1"/>
  <c r="F129" i="11"/>
  <c r="H129" i="11"/>
  <c r="H156" i="9"/>
  <c r="F156" i="9"/>
  <c r="J156" i="9"/>
</calcChain>
</file>

<file path=xl/sharedStrings.xml><?xml version="1.0" encoding="utf-8"?>
<sst xmlns="http://schemas.openxmlformats.org/spreadsheetml/2006/main" count="859" uniqueCount="264">
  <si>
    <t>TOTAL</t>
  </si>
  <si>
    <t>CLUB</t>
  </si>
  <si>
    <t>CETTOUR, NICOLAS</t>
  </si>
  <si>
    <t>TFO</t>
  </si>
  <si>
    <t>AIZCORBE, NICOLAS</t>
  </si>
  <si>
    <t>ORESTE, YAMILA</t>
  </si>
  <si>
    <t>TFC</t>
  </si>
  <si>
    <t>ZACCHEO, MARCELO</t>
  </si>
  <si>
    <t>PUNTOS</t>
  </si>
  <si>
    <t>C.I.</t>
  </si>
  <si>
    <t>1° FECHA</t>
  </si>
  <si>
    <t>2° FECHA</t>
  </si>
  <si>
    <t>3° FECHA</t>
  </si>
  <si>
    <t>4° FECHA</t>
  </si>
  <si>
    <t>5° FECHA</t>
  </si>
  <si>
    <t>CTC</t>
  </si>
  <si>
    <t>OCAMPO, RAMON MARIO</t>
  </si>
  <si>
    <t>N° CRED</t>
  </si>
  <si>
    <t>NACIONAL</t>
  </si>
  <si>
    <t>PUNTAJE</t>
  </si>
  <si>
    <t>TIRADOR</t>
  </si>
  <si>
    <t>CANTIDAD TIRADORES</t>
  </si>
  <si>
    <t>PROMEDIO DE LA FECHA</t>
  </si>
  <si>
    <t>ABREGU, GUSTAVO</t>
  </si>
  <si>
    <t>CRUZ, EDUARDO</t>
  </si>
  <si>
    <t>UNKRODT, CARLOS</t>
  </si>
  <si>
    <t>BUSTOS, CIRO</t>
  </si>
  <si>
    <t>COLAUTTI, MARTIN</t>
  </si>
  <si>
    <t>GOYCOCHEA, MARTIN</t>
  </si>
  <si>
    <t>CHIAVAZZA ADOLFO</t>
  </si>
  <si>
    <t>TORRES, MAXIMILIANO</t>
  </si>
  <si>
    <t>VALLEJO ,MAURICIO</t>
  </si>
  <si>
    <t>RUIZ, MATIAS</t>
  </si>
  <si>
    <t>RODRIGUEZ, FERNANDO</t>
  </si>
  <si>
    <t>DI COSTANZO, JOSE LUIS</t>
  </si>
  <si>
    <t>OCAMPO, SIOMARA MILAGROS</t>
  </si>
  <si>
    <t>VALDEZ, GASTON</t>
  </si>
  <si>
    <t>CANTO, RAUL</t>
  </si>
  <si>
    <t>VALLEJO, MAURICIO ALEJANDRO</t>
  </si>
  <si>
    <t>AYALA SANTIAGO ANGEL</t>
  </si>
  <si>
    <t>CASIRAGHI, FELICIANO</t>
  </si>
  <si>
    <t>BALLERINO HIVERO, BAUTISTA</t>
  </si>
  <si>
    <t>CIRO, LUCAS</t>
  </si>
  <si>
    <t>RAMIREZ, GEREMIAS</t>
  </si>
  <si>
    <t>BELSITO, MORENA</t>
  </si>
  <si>
    <t>CAMILLETTI, FRANCO</t>
  </si>
  <si>
    <t>BASUALDO, MARIA VALENTINA</t>
  </si>
  <si>
    <t>RUPPEL, TIARA</t>
  </si>
  <si>
    <t>PIRIS BORISENKO, LIZ</t>
  </si>
  <si>
    <t>OLIVERA, VICTORIA</t>
  </si>
  <si>
    <t>SOULIER, IAN</t>
  </si>
  <si>
    <t>CRUZ, MARIA GIMENA</t>
  </si>
  <si>
    <t>AM RUIZ, MARIANELLA</t>
  </si>
  <si>
    <t>CARRIZO, PATRICIO SALVADOR</t>
  </si>
  <si>
    <t>GONZALEZ DANTE LAUREANO</t>
  </si>
  <si>
    <t>YUPAR AGOSTINA</t>
  </si>
  <si>
    <t>DONZA, AGUSTIN</t>
  </si>
  <si>
    <t>PARRA, VIRGINIA</t>
  </si>
  <si>
    <t>PLATE PAZ, FRANCO</t>
  </si>
  <si>
    <t>DE FILIPO, NICOLAS</t>
  </si>
  <si>
    <t>APAZA, ALVARO DAMIAN</t>
  </si>
  <si>
    <t>GORDON, ALMA</t>
  </si>
  <si>
    <t>ICAZA, VALENTINA</t>
  </si>
  <si>
    <t>FLORES, LEONARDO</t>
  </si>
  <si>
    <t>ADAGLIO, RENATO</t>
  </si>
  <si>
    <t>VISENTIN, CLAUDIO</t>
  </si>
  <si>
    <t>EBERHARDT, ALBERTO</t>
  </si>
  <si>
    <t>SBODIO FERNANDO RAUL</t>
  </si>
  <si>
    <t>CARRIZO, JORGE</t>
  </si>
  <si>
    <t>CRUZ, MARCIANO</t>
  </si>
  <si>
    <t>UNKRODT, MORENA</t>
  </si>
  <si>
    <t>CETTOUR, GENARO</t>
  </si>
  <si>
    <t>GOYCOCHEA, BENJAMIN</t>
  </si>
  <si>
    <t>RAMIREZ DYLAN</t>
  </si>
  <si>
    <t>PIRIS BORISENKO, ISABELLA</t>
  </si>
  <si>
    <t>MARZO</t>
  </si>
  <si>
    <t>ABRIL</t>
  </si>
  <si>
    <t>MAYO</t>
  </si>
  <si>
    <t>JUNIO</t>
  </si>
  <si>
    <t>PASQUINI, ROBERTO ALEJANDRO</t>
  </si>
  <si>
    <t>TORRES MAXIMILIANO</t>
  </si>
  <si>
    <t>FERRAGUTTI SEBASTIAN</t>
  </si>
  <si>
    <t>CANTO RAUL ANDRES</t>
  </si>
  <si>
    <t>GIL, NESTOR MANUEL</t>
  </si>
  <si>
    <t>CRUZ, EDUARDO GABRIEL</t>
  </si>
  <si>
    <t>GRUBISA, RICARDO JAVIER</t>
  </si>
  <si>
    <t>BILBAO, ARIEL</t>
  </si>
  <si>
    <t>ASIS, ROBERTO ROQUE</t>
  </si>
  <si>
    <t>WEISBEK, DANIEL</t>
  </si>
  <si>
    <t>CAMILLETI AMAD, FRANCO</t>
  </si>
  <si>
    <t>ABREGU SCHAJ, EVA</t>
  </si>
  <si>
    <t>VERA MARTINEZ LUCIANA</t>
  </si>
  <si>
    <t>GRUBISA LUNATI, MILO</t>
  </si>
  <si>
    <t>ICAZA, VALENTINA ALEJANDRA</t>
  </si>
  <si>
    <t>VARGAS GIBAUT, UMA</t>
  </si>
  <si>
    <t>CACERES, MARIO</t>
  </si>
  <si>
    <t>BUE</t>
  </si>
  <si>
    <t>VGY</t>
  </si>
  <si>
    <t>KLENZI, TEO</t>
  </si>
  <si>
    <t>RDT</t>
  </si>
  <si>
    <t>CHA</t>
  </si>
  <si>
    <t>SJO</t>
  </si>
  <si>
    <t>BAÑA JULIAN FIDEL</t>
  </si>
  <si>
    <t>PAT</t>
  </si>
  <si>
    <t>LPT</t>
  </si>
  <si>
    <t>CABRAL THOMAS</t>
  </si>
  <si>
    <t>RUIZ DELFINA SOLEDAD</t>
  </si>
  <si>
    <t>LACUNZA LUNA</t>
  </si>
  <si>
    <t>QUI</t>
  </si>
  <si>
    <t>GCH</t>
  </si>
  <si>
    <t>VILTES VALENTINO</t>
  </si>
  <si>
    <t>SUAREZ RAUL</t>
  </si>
  <si>
    <t>PIRIS BORISENKO LIZ</t>
  </si>
  <si>
    <t>VALENZUELA GASTON</t>
  </si>
  <si>
    <t xml:space="preserve">PAT </t>
  </si>
  <si>
    <t>AYALA SANTIAGO</t>
  </si>
  <si>
    <t>AGR</t>
  </si>
  <si>
    <t>RK</t>
  </si>
  <si>
    <t>PAVON, AMBAR</t>
  </si>
  <si>
    <t>MUÑOZ CESAR</t>
  </si>
  <si>
    <t>SRO</t>
  </si>
  <si>
    <t>GUIFFRE, PABLO RAFAEL</t>
  </si>
  <si>
    <t>CAMILLETTI, ENZO</t>
  </si>
  <si>
    <t>BMR</t>
  </si>
  <si>
    <t>RIOS VERONESI, JULIO HERNAN</t>
  </si>
  <si>
    <t>RUIZ, ATIAS</t>
  </si>
  <si>
    <t>VILLEGAS, ARIEL</t>
  </si>
  <si>
    <t>FRANCUCCI, IGNACIO</t>
  </si>
  <si>
    <t>CASTRO, GUADALUPE</t>
  </si>
  <si>
    <t>RIOS VERONESI, JUAN MARTIN</t>
  </si>
  <si>
    <t>NOELL, LUZ AMELIE</t>
  </si>
  <si>
    <t>CBA</t>
  </si>
  <si>
    <t>GUERRICO, FERNANDO</t>
  </si>
  <si>
    <t>TCO</t>
  </si>
  <si>
    <t>COSSANI, SEBASTIAN</t>
  </si>
  <si>
    <t>MALDONADO, FEDERICO EMANUEL</t>
  </si>
  <si>
    <t>VALLEJO, MAURICIO ARIEL</t>
  </si>
  <si>
    <t>CRESPO, EDGARDO</t>
  </si>
  <si>
    <t>FISCHER, LUISINA</t>
  </si>
  <si>
    <t>CACERES, MARIO OSCAR</t>
  </si>
  <si>
    <t>CRETAZ, BRUNO</t>
  </si>
  <si>
    <t>GOYCOCHEA, ALEJO</t>
  </si>
  <si>
    <t>CIRO, LUDMILA</t>
  </si>
  <si>
    <t>SFE</t>
  </si>
  <si>
    <t>GILIBERTI, GIULIANA</t>
  </si>
  <si>
    <t>ALBEIRA, NICOLAS</t>
  </si>
  <si>
    <t>CANOVA, DOMINGO</t>
  </si>
  <si>
    <t>TFB</t>
  </si>
  <si>
    <t>PIRIS BORISENKO, ALEJANDRO</t>
  </si>
  <si>
    <t>YUPAR, DIEGO MARTIN</t>
  </si>
  <si>
    <t>MORESCO, LIONEL</t>
  </si>
  <si>
    <t>MASSACCESI, PAULO</t>
  </si>
  <si>
    <t>PIEROLA, CARLOS</t>
  </si>
  <si>
    <t>RIOS VERONESI, JULIO</t>
  </si>
  <si>
    <t>GUERRICO,FERNANDO</t>
  </si>
  <si>
    <t>ROJO, JUAN CARLOS</t>
  </si>
  <si>
    <t>BERNARDOTTI, GABRIEL</t>
  </si>
  <si>
    <t>VARGAS, LUIS ALEJANDRO</t>
  </si>
  <si>
    <t>PANDULLO, LEANDRO</t>
  </si>
  <si>
    <t>FIGUEROA, DAVID</t>
  </si>
  <si>
    <t xml:space="preserve">TFB </t>
  </si>
  <si>
    <t>MUÑOZ, CESAR MARCELO</t>
  </si>
  <si>
    <t>DIETRICH CRISTIAN</t>
  </si>
  <si>
    <t>SSC</t>
  </si>
  <si>
    <t>NASIFF EDUARDO</t>
  </si>
  <si>
    <t>PANELO, EDUARDO</t>
  </si>
  <si>
    <t>WILLIANS OWEN</t>
  </si>
  <si>
    <t>VILLAFAENA MAXIMILIANO</t>
  </si>
  <si>
    <t>ROMERO NEIRA JUAN CRUZ</t>
  </si>
  <si>
    <t>BOSSI CONSTANTINO</t>
  </si>
  <si>
    <t>BARDA RAUL</t>
  </si>
  <si>
    <t>HERNANDEZ, FABIANA NANCI</t>
  </si>
  <si>
    <t>SNC</t>
  </si>
  <si>
    <t>CARDOSO, HUGO</t>
  </si>
  <si>
    <t>JUN</t>
  </si>
  <si>
    <t>PULITANO, JOSE LUIS</t>
  </si>
  <si>
    <t>BARDA, RAUL</t>
  </si>
  <si>
    <t>PERYRA, MORENA</t>
  </si>
  <si>
    <t>PAVON GALANTE, LUPE</t>
  </si>
  <si>
    <t>PULITANO, JOSE NICOLAS</t>
  </si>
  <si>
    <t>RUIZ, DELFINA</t>
  </si>
  <si>
    <t>LEPORE, VICTOR</t>
  </si>
  <si>
    <t>PARRA, MELISA</t>
  </si>
  <si>
    <t>HERNANDEZ GABINO, JULIAN</t>
  </si>
  <si>
    <t>QUEVEDO, BENJAMIN</t>
  </si>
  <si>
    <t xml:space="preserve">LUNA COLOMBRES, JOSE </t>
  </si>
  <si>
    <t>DIAZ, EMILIANO</t>
  </si>
  <si>
    <t>SOUZA, LEONARDO</t>
  </si>
  <si>
    <t>ALBEIRA, CRISTIAN</t>
  </si>
  <si>
    <t>TCV</t>
  </si>
  <si>
    <t>MINAGLIA, LAUTARO</t>
  </si>
  <si>
    <t>RUSSO GODOY, TADEO</t>
  </si>
  <si>
    <t>BURNET, AGUSTINA</t>
  </si>
  <si>
    <t>OLA</t>
  </si>
  <si>
    <t>CONTRERAS, JOSEFINA</t>
  </si>
  <si>
    <t>FERNANDEZ, UMA</t>
  </si>
  <si>
    <t>SLT</t>
  </si>
  <si>
    <t>DIETRICH, GABRIEL</t>
  </si>
  <si>
    <t>DARIS, ADRIANA</t>
  </si>
  <si>
    <t>PARRA, GUSTAVO ADOLFO</t>
  </si>
  <si>
    <t>CABALLERO, JULIO AUGUSTO</t>
  </si>
  <si>
    <t>OLMEDO VIGIANO EMILIO</t>
  </si>
  <si>
    <t>SILVA, CAMILO</t>
  </si>
  <si>
    <t>LRJ</t>
  </si>
  <si>
    <t>VELARTE, RODRIGO</t>
  </si>
  <si>
    <t>VARGAS, LUJAN AXEL</t>
  </si>
  <si>
    <t>GRONDONA, SERGIO</t>
  </si>
  <si>
    <t>CASAJUANA, SOFIA</t>
  </si>
  <si>
    <t>LIGUORI, ANGELES</t>
  </si>
  <si>
    <t>VERON, LARA AZUL</t>
  </si>
  <si>
    <t>TRAVIESO, JUAN MANUEL</t>
  </si>
  <si>
    <t>PIETRIBIASI, NINA</t>
  </si>
  <si>
    <t>SEARA, SELENE</t>
  </si>
  <si>
    <t>TRAVIESO, MARIA JOSEFINA</t>
  </si>
  <si>
    <t>GAUTE, JAVIER FABIAN</t>
  </si>
  <si>
    <t>SZWEDAK, JORGE LUIS</t>
  </si>
  <si>
    <t>REIGOSA, FLORENCIA</t>
  </si>
  <si>
    <t>VENTOS SAINZ, HERNAN</t>
  </si>
  <si>
    <t>BOHORQUEZ, JULIA</t>
  </si>
  <si>
    <t>PEYRU, DIEGO MARTIN</t>
  </si>
  <si>
    <t>HERNANDEZ, GABINO</t>
  </si>
  <si>
    <t>VALDEZ, JUAN CARLOS</t>
  </si>
  <si>
    <t>GIMENEZ, MATEO</t>
  </si>
  <si>
    <t>FLORES, OSCAR</t>
  </si>
  <si>
    <t>10 mts RIFLE DE QUEBRAR - MAYORES A</t>
  </si>
  <si>
    <t>DURAND, ALEJANDRO</t>
  </si>
  <si>
    <t>RANKING NACIONAL MIRA ABIERTA 2025</t>
  </si>
  <si>
    <t>10 mts RIFLE DE QUEBRAR - MAYORES B</t>
  </si>
  <si>
    <t>TSL</t>
  </si>
  <si>
    <t>10 mts RIFLE DE QUEBRAR - JUNIORS</t>
  </si>
  <si>
    <t>10 mts RIFLE DE QUEBRAR - MINI</t>
  </si>
  <si>
    <t>CNBA</t>
  </si>
  <si>
    <t>-</t>
  </si>
  <si>
    <t>10 mts RIFLE DE QUEBRAR - VETERANOS</t>
  </si>
  <si>
    <t>SJS</t>
  </si>
  <si>
    <t>TRT</t>
  </si>
  <si>
    <t>SEPTIEMBRE</t>
  </si>
  <si>
    <t>50mts RIFLE TENDIDO MIRA ABIERTA - MAYORES A</t>
  </si>
  <si>
    <t>50mts RIFLE TENDIDO MIRA ABIERTA - MAYORES B</t>
  </si>
  <si>
    <t>PAR</t>
  </si>
  <si>
    <t>50mts RIFLE TENDIDO MIRA ABIERTA - JUNIORS</t>
  </si>
  <si>
    <t>50mts RIFLE TENDIDO MIRA ABIERTA - MINI</t>
  </si>
  <si>
    <t>50mts RIFLE TENDIDO MIRA ABIERTA - VETERANOS</t>
  </si>
  <si>
    <t>OLMEDO VIGIANO, EMILIO</t>
  </si>
  <si>
    <t>50mts RIFLE TENDIDO MIRA TELESCOPICA</t>
  </si>
  <si>
    <t>50mts RIFLE 3x10</t>
  </si>
  <si>
    <t>BEVIAQCUA, JAVIER</t>
  </si>
  <si>
    <t>RCU</t>
  </si>
  <si>
    <t>PARODI, CARLOS</t>
  </si>
  <si>
    <t>BOGGINI, FERNANDO</t>
  </si>
  <si>
    <t>KUBAJ, AUGUSTO</t>
  </si>
  <si>
    <t>DENARI, LUIS</t>
  </si>
  <si>
    <t>KUBAJ, SERGIO</t>
  </si>
  <si>
    <t>CRUZ, VALENTINO MANUEL</t>
  </si>
  <si>
    <t>DENARI, LAURA</t>
  </si>
  <si>
    <t>COSSO, MILAGROS</t>
  </si>
  <si>
    <t>KUBAJ, MATILDE</t>
  </si>
  <si>
    <t>RODRIGUEZ MORO, BALTAZAR</t>
  </si>
  <si>
    <t>MORALES, ROCIO</t>
  </si>
  <si>
    <t>SRF</t>
  </si>
  <si>
    <t>GOYCOCHEA, JULIA</t>
  </si>
  <si>
    <t>TELLO GOMEZ, ELIAS JOAQUIN</t>
  </si>
  <si>
    <t>SJU</t>
  </si>
  <si>
    <t>KLENZI,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</si>
</sst>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Bernard MT Condensed"/>
      <family val="1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/>
    </xf>
    <xf numFmtId="0" fontId="4" fillId="4" borderId="11" xfId="0" applyFont="1" applyFill="1" applyBorder="1" applyAlignment="1" applyProtection="1">
      <alignment horizontal="center" vertical="top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vertical="center"/>
    </xf>
    <xf numFmtId="0" fontId="3" fillId="0" borderId="1" xfId="3" applyFont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left" vertical="center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left" vertical="center"/>
    </xf>
    <xf numFmtId="0" fontId="4" fillId="4" borderId="1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2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Protection="1"/>
    <xf numFmtId="0" fontId="12" fillId="0" borderId="2" xfId="0" applyFon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</xf>
    <xf numFmtId="0" fontId="3" fillId="0" borderId="1" xfId="2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4" fillId="4" borderId="8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top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 vertical="top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 vertical="top"/>
    </xf>
    <xf numFmtId="0" fontId="10" fillId="6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0" fillId="5" borderId="3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10" fillId="3" borderId="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</xf>
    <xf numFmtId="0" fontId="16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top"/>
    </xf>
    <xf numFmtId="0" fontId="13" fillId="0" borderId="2" xfId="0" applyFont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3" fillId="0" borderId="2" xfId="3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left" vertical="top"/>
    </xf>
    <xf numFmtId="0" fontId="11" fillId="0" borderId="2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 vertical="top"/>
    </xf>
    <xf numFmtId="0" fontId="10" fillId="6" borderId="11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1" xfId="0" applyBorder="1" applyAlignment="1" applyProtection="1">
      <alignment horizontal="left"/>
    </xf>
    <xf numFmtId="0" fontId="0" fillId="3" borderId="11" xfId="0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/>
    </xf>
    <xf numFmtId="0" fontId="10" fillId="3" borderId="11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center"/>
    </xf>
    <xf numFmtId="0" fontId="10" fillId="3" borderId="22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/>
    </xf>
    <xf numFmtId="0" fontId="0" fillId="3" borderId="11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3" fillId="3" borderId="1" xfId="3" applyFont="1" applyFill="1" applyBorder="1" applyAlignment="1" applyProtection="1">
      <alignment horizontal="center" vertical="center"/>
    </xf>
    <xf numFmtId="0" fontId="11" fillId="3" borderId="1" xfId="3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1" fontId="4" fillId="4" borderId="14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0" fontId="4" fillId="4" borderId="15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16" xfId="0" applyFont="1" applyFill="1" applyBorder="1" applyAlignment="1" applyProtection="1">
      <alignment horizontal="center"/>
    </xf>
    <xf numFmtId="0" fontId="4" fillId="4" borderId="17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/>
    </xf>
    <xf numFmtId="0" fontId="14" fillId="4" borderId="3" xfId="0" applyFont="1" applyFill="1" applyBorder="1" applyAlignment="1" applyProtection="1">
      <alignment horizont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 defaultTableStyle="TableStyleMedium2" defaultPivotStyle="PivotStyleLight16">
    <tableStyle name="INSCRIPCIONES GENERALE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9525</xdr:rowOff>
    </xdr:from>
    <xdr:to>
      <xdr:col>3</xdr:col>
      <xdr:colOff>2507</xdr:colOff>
      <xdr:row>2</xdr:row>
      <xdr:rowOff>9525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44D3963D-1F60-2BC5-BAB7-8B3DEDC7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7048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38100</xdr:rowOff>
    </xdr:from>
    <xdr:to>
      <xdr:col>3</xdr:col>
      <xdr:colOff>28575</xdr:colOff>
      <xdr:row>2</xdr:row>
      <xdr:rowOff>47625</xdr:rowOff>
    </xdr:to>
    <xdr:pic>
      <xdr:nvPicPr>
        <xdr:cNvPr id="3075" name="Imagen 2">
          <a:extLst>
            <a:ext uri="{FF2B5EF4-FFF2-40B4-BE49-F238E27FC236}">
              <a16:creationId xmlns:a16="http://schemas.microsoft.com/office/drawing/2014/main" id="{576F8043-2E68-5618-A928-4CF2E1EE5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8600"/>
          <a:ext cx="704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2</xdr:col>
      <xdr:colOff>704850</xdr:colOff>
      <xdr:row>2</xdr:row>
      <xdr:rowOff>28575</xdr:rowOff>
    </xdr:to>
    <xdr:pic>
      <xdr:nvPicPr>
        <xdr:cNvPr id="2049" name="Imagen 2">
          <a:extLst>
            <a:ext uri="{FF2B5EF4-FFF2-40B4-BE49-F238E27FC236}">
              <a16:creationId xmlns:a16="http://schemas.microsoft.com/office/drawing/2014/main" id="{E35F9065-51EE-4509-8D8E-180DE27A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704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2</xdr:col>
      <xdr:colOff>704850</xdr:colOff>
      <xdr:row>2</xdr:row>
      <xdr:rowOff>9525</xdr:rowOff>
    </xdr:to>
    <xdr:pic>
      <xdr:nvPicPr>
        <xdr:cNvPr id="4097" name="Imagen 1">
          <a:extLst>
            <a:ext uri="{FF2B5EF4-FFF2-40B4-BE49-F238E27FC236}">
              <a16:creationId xmlns:a16="http://schemas.microsoft.com/office/drawing/2014/main" id="{A34AD015-A2CA-5C11-0AD3-2F8634F91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7048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156"/>
  <sheetViews>
    <sheetView showGridLines="0" showRowColHeaders="0" tabSelected="1" zoomScale="95" zoomScaleNormal="95" zoomScaleSheetLayoutView="100" workbookViewId="0">
      <selection activeCell="T1" sqref="T1"/>
    </sheetView>
  </sheetViews>
  <sheetFormatPr baseColWidth="10" defaultColWidth="29.85546875" defaultRowHeight="15" x14ac:dyDescent="0.25"/>
  <cols>
    <col min="1" max="1" width="7.7109375" style="4" customWidth="1"/>
    <col min="2" max="2" width="5.7109375" style="4" customWidth="1"/>
    <col min="3" max="3" width="10.7109375" style="7" customWidth="1"/>
    <col min="4" max="4" width="35.7109375" style="107" customWidth="1"/>
    <col min="5" max="5" width="9.7109375" style="7" customWidth="1"/>
    <col min="6" max="16" width="7.7109375" style="5" customWidth="1"/>
    <col min="17" max="23" width="7.7109375" style="4" customWidth="1"/>
    <col min="24" max="16384" width="29.85546875" style="4"/>
  </cols>
  <sheetData>
    <row r="2" spans="2:19" ht="79.5" customHeight="1" x14ac:dyDescent="0.25">
      <c r="B2" s="168" t="s">
        <v>226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2:19" ht="21.75" customHeight="1" thickBot="1" x14ac:dyDescent="0.3">
      <c r="C3" s="49"/>
      <c r="D3" s="65"/>
      <c r="E3" s="10"/>
    </row>
    <row r="4" spans="2:19" ht="18.75" x14ac:dyDescent="0.3">
      <c r="B4" s="169" t="s">
        <v>224</v>
      </c>
      <c r="C4" s="170"/>
      <c r="D4" s="170"/>
      <c r="E4" s="170"/>
      <c r="F4" s="165" t="s">
        <v>10</v>
      </c>
      <c r="G4" s="165"/>
      <c r="H4" s="165" t="s">
        <v>11</v>
      </c>
      <c r="I4" s="165"/>
      <c r="J4" s="165" t="s">
        <v>12</v>
      </c>
      <c r="K4" s="165"/>
      <c r="L4" s="165" t="s">
        <v>13</v>
      </c>
      <c r="M4" s="165"/>
      <c r="N4" s="165" t="s">
        <v>14</v>
      </c>
      <c r="O4" s="165"/>
      <c r="P4" s="165" t="s">
        <v>18</v>
      </c>
      <c r="Q4" s="165"/>
      <c r="R4" s="161" t="s">
        <v>19</v>
      </c>
      <c r="S4" s="162"/>
    </row>
    <row r="5" spans="2:19" ht="15.75" thickBot="1" x14ac:dyDescent="0.3">
      <c r="B5" s="66" t="s">
        <v>117</v>
      </c>
      <c r="C5" s="67" t="s">
        <v>17</v>
      </c>
      <c r="D5" s="68" t="s">
        <v>20</v>
      </c>
      <c r="E5" s="68" t="s">
        <v>1</v>
      </c>
      <c r="F5" s="69" t="s">
        <v>8</v>
      </c>
      <c r="G5" s="69" t="s">
        <v>9</v>
      </c>
      <c r="H5" s="69" t="s">
        <v>8</v>
      </c>
      <c r="I5" s="69" t="s">
        <v>9</v>
      </c>
      <c r="J5" s="69" t="s">
        <v>8</v>
      </c>
      <c r="K5" s="69" t="s">
        <v>9</v>
      </c>
      <c r="L5" s="69" t="s">
        <v>8</v>
      </c>
      <c r="M5" s="69" t="s">
        <v>9</v>
      </c>
      <c r="N5" s="69" t="s">
        <v>8</v>
      </c>
      <c r="O5" s="69" t="s">
        <v>9</v>
      </c>
      <c r="P5" s="69" t="s">
        <v>8</v>
      </c>
      <c r="Q5" s="69" t="s">
        <v>9</v>
      </c>
      <c r="R5" s="68" t="s">
        <v>0</v>
      </c>
      <c r="S5" s="70" t="s">
        <v>9</v>
      </c>
    </row>
    <row r="6" spans="2:19" ht="15.75" x14ac:dyDescent="0.25">
      <c r="B6" s="71">
        <v>1</v>
      </c>
      <c r="C6" s="72">
        <v>9167</v>
      </c>
      <c r="D6" s="18" t="s">
        <v>27</v>
      </c>
      <c r="E6" s="143" t="s">
        <v>163</v>
      </c>
      <c r="F6" s="143">
        <v>287</v>
      </c>
      <c r="G6" s="143">
        <v>13</v>
      </c>
      <c r="H6" s="73">
        <v>289</v>
      </c>
      <c r="I6" s="51">
        <v>8</v>
      </c>
      <c r="J6" s="143">
        <v>290</v>
      </c>
      <c r="K6" s="143">
        <v>9</v>
      </c>
      <c r="L6" s="143">
        <v>291</v>
      </c>
      <c r="M6" s="143">
        <v>10</v>
      </c>
      <c r="N6" s="144"/>
      <c r="O6" s="144"/>
      <c r="P6" s="146"/>
      <c r="Q6" s="146"/>
      <c r="R6" s="147">
        <f t="shared" ref="R6:R21" si="0">F6+H6+J6+L6+N6+P6</f>
        <v>1157</v>
      </c>
      <c r="S6" s="148">
        <f t="shared" ref="S6:S21" si="1">G6+K6+O6+Q6+I6+M6</f>
        <v>40</v>
      </c>
    </row>
    <row r="7" spans="2:19" ht="15.75" x14ac:dyDescent="0.25">
      <c r="B7" s="74">
        <v>2</v>
      </c>
      <c r="C7" s="75">
        <v>9736</v>
      </c>
      <c r="D7" s="34" t="s">
        <v>5</v>
      </c>
      <c r="E7" s="130" t="s">
        <v>193</v>
      </c>
      <c r="F7" s="130">
        <v>282</v>
      </c>
      <c r="G7" s="130">
        <v>6</v>
      </c>
      <c r="H7" s="130">
        <v>285</v>
      </c>
      <c r="I7" s="130">
        <v>4</v>
      </c>
      <c r="J7" s="130">
        <v>297</v>
      </c>
      <c r="K7" s="130">
        <v>17</v>
      </c>
      <c r="L7" s="130">
        <v>291</v>
      </c>
      <c r="M7" s="130">
        <v>10</v>
      </c>
      <c r="N7" s="131"/>
      <c r="O7" s="131"/>
      <c r="P7" s="136"/>
      <c r="Q7" s="136"/>
      <c r="R7" s="149">
        <f t="shared" si="0"/>
        <v>1155</v>
      </c>
      <c r="S7" s="150">
        <f t="shared" si="1"/>
        <v>37</v>
      </c>
    </row>
    <row r="8" spans="2:19" ht="15.75" x14ac:dyDescent="0.25">
      <c r="B8" s="74">
        <v>3</v>
      </c>
      <c r="C8" s="78">
        <v>9735</v>
      </c>
      <c r="D8" s="25" t="s">
        <v>225</v>
      </c>
      <c r="E8" s="130" t="s">
        <v>99</v>
      </c>
      <c r="F8" s="130">
        <v>286</v>
      </c>
      <c r="G8" s="130">
        <v>8</v>
      </c>
      <c r="H8" s="130">
        <v>284</v>
      </c>
      <c r="I8" s="130">
        <v>7</v>
      </c>
      <c r="J8" s="130">
        <v>290</v>
      </c>
      <c r="K8" s="130">
        <v>11</v>
      </c>
      <c r="L8" s="130">
        <v>287</v>
      </c>
      <c r="M8" s="130">
        <v>6</v>
      </c>
      <c r="N8" s="131"/>
      <c r="O8" s="131"/>
      <c r="P8" s="136"/>
      <c r="Q8" s="136"/>
      <c r="R8" s="149">
        <f t="shared" si="0"/>
        <v>1147</v>
      </c>
      <c r="S8" s="150">
        <f t="shared" si="1"/>
        <v>32</v>
      </c>
    </row>
    <row r="9" spans="2:19" ht="15.75" x14ac:dyDescent="0.25">
      <c r="B9" s="74">
        <v>4</v>
      </c>
      <c r="C9" s="75">
        <v>9839</v>
      </c>
      <c r="D9" s="34" t="s">
        <v>122</v>
      </c>
      <c r="E9" s="130" t="s">
        <v>123</v>
      </c>
      <c r="F9" s="130">
        <v>277</v>
      </c>
      <c r="G9" s="130">
        <v>6</v>
      </c>
      <c r="H9" s="130">
        <v>293</v>
      </c>
      <c r="I9" s="130">
        <v>13</v>
      </c>
      <c r="J9" s="130">
        <v>286</v>
      </c>
      <c r="K9" s="130">
        <v>10</v>
      </c>
      <c r="L9" s="130">
        <v>289</v>
      </c>
      <c r="M9" s="130">
        <v>7</v>
      </c>
      <c r="N9" s="131"/>
      <c r="O9" s="131"/>
      <c r="P9" s="136"/>
      <c r="Q9" s="136"/>
      <c r="R9" s="149">
        <f t="shared" si="0"/>
        <v>1145</v>
      </c>
      <c r="S9" s="150">
        <f t="shared" si="1"/>
        <v>36</v>
      </c>
    </row>
    <row r="10" spans="2:19" ht="15.75" x14ac:dyDescent="0.25">
      <c r="B10" s="74">
        <v>5</v>
      </c>
      <c r="C10" s="78">
        <v>9876</v>
      </c>
      <c r="D10" s="25" t="s">
        <v>30</v>
      </c>
      <c r="E10" s="130" t="s">
        <v>116</v>
      </c>
      <c r="F10" s="130">
        <v>287</v>
      </c>
      <c r="G10" s="130">
        <v>6</v>
      </c>
      <c r="H10" s="79">
        <v>289</v>
      </c>
      <c r="I10" s="131">
        <v>10</v>
      </c>
      <c r="J10" s="130">
        <v>283</v>
      </c>
      <c r="K10" s="130">
        <v>4</v>
      </c>
      <c r="L10" s="130">
        <v>279</v>
      </c>
      <c r="M10" s="130">
        <v>6</v>
      </c>
      <c r="N10" s="131"/>
      <c r="O10" s="131"/>
      <c r="P10" s="136"/>
      <c r="Q10" s="136"/>
      <c r="R10" s="149">
        <f t="shared" si="0"/>
        <v>1138</v>
      </c>
      <c r="S10" s="150">
        <f t="shared" si="1"/>
        <v>26</v>
      </c>
    </row>
    <row r="11" spans="2:19" ht="15.75" x14ac:dyDescent="0.25">
      <c r="B11" s="74">
        <v>6</v>
      </c>
      <c r="C11" s="78">
        <v>9555</v>
      </c>
      <c r="D11" s="25" t="s">
        <v>28</v>
      </c>
      <c r="E11" s="130" t="s">
        <v>174</v>
      </c>
      <c r="F11" s="130">
        <v>288</v>
      </c>
      <c r="G11" s="130">
        <v>7</v>
      </c>
      <c r="H11" s="130">
        <v>282</v>
      </c>
      <c r="I11" s="130">
        <v>8</v>
      </c>
      <c r="J11" s="130">
        <v>279</v>
      </c>
      <c r="K11" s="130">
        <v>1</v>
      </c>
      <c r="L11" s="130">
        <v>284</v>
      </c>
      <c r="M11" s="130">
        <v>10</v>
      </c>
      <c r="N11" s="131"/>
      <c r="O11" s="131"/>
      <c r="P11" s="136"/>
      <c r="Q11" s="136"/>
      <c r="R11" s="149">
        <f t="shared" si="0"/>
        <v>1133</v>
      </c>
      <c r="S11" s="150">
        <f t="shared" si="1"/>
        <v>26</v>
      </c>
    </row>
    <row r="12" spans="2:19" ht="15.75" x14ac:dyDescent="0.25">
      <c r="B12" s="74">
        <v>7</v>
      </c>
      <c r="C12" s="75">
        <v>9637</v>
      </c>
      <c r="D12" s="34" t="s">
        <v>4</v>
      </c>
      <c r="E12" s="130" t="s">
        <v>193</v>
      </c>
      <c r="F12" s="130">
        <v>278</v>
      </c>
      <c r="G12" s="130">
        <v>10</v>
      </c>
      <c r="H12" s="130">
        <v>285</v>
      </c>
      <c r="I12" s="130">
        <v>6</v>
      </c>
      <c r="J12" s="130">
        <v>284</v>
      </c>
      <c r="K12" s="130">
        <v>10</v>
      </c>
      <c r="L12" s="130">
        <v>277</v>
      </c>
      <c r="M12" s="130">
        <v>5</v>
      </c>
      <c r="N12" s="131"/>
      <c r="O12" s="131"/>
      <c r="P12" s="136"/>
      <c r="Q12" s="136"/>
      <c r="R12" s="149">
        <f t="shared" si="0"/>
        <v>1124</v>
      </c>
      <c r="S12" s="150">
        <f t="shared" si="1"/>
        <v>31</v>
      </c>
    </row>
    <row r="13" spans="2:19" ht="15.75" x14ac:dyDescent="0.25">
      <c r="B13" s="74">
        <v>8</v>
      </c>
      <c r="C13" s="75">
        <v>7036</v>
      </c>
      <c r="D13" s="34" t="s">
        <v>7</v>
      </c>
      <c r="E13" s="130" t="s">
        <v>100</v>
      </c>
      <c r="F13" s="130">
        <v>286</v>
      </c>
      <c r="G13" s="130">
        <v>3</v>
      </c>
      <c r="H13" s="151"/>
      <c r="I13" s="151"/>
      <c r="J13" s="130">
        <v>284</v>
      </c>
      <c r="K13" s="130">
        <v>6</v>
      </c>
      <c r="L13" s="130">
        <v>287</v>
      </c>
      <c r="M13" s="130">
        <v>8</v>
      </c>
      <c r="N13" s="131"/>
      <c r="O13" s="131"/>
      <c r="P13" s="136"/>
      <c r="Q13" s="136"/>
      <c r="R13" s="149">
        <f t="shared" si="0"/>
        <v>857</v>
      </c>
      <c r="S13" s="150">
        <f t="shared" si="1"/>
        <v>17</v>
      </c>
    </row>
    <row r="14" spans="2:19" ht="15.75" x14ac:dyDescent="0.25">
      <c r="B14" s="74">
        <v>9</v>
      </c>
      <c r="C14" s="78">
        <v>9574</v>
      </c>
      <c r="D14" s="25" t="s">
        <v>2</v>
      </c>
      <c r="E14" s="130" t="s">
        <v>101</v>
      </c>
      <c r="F14" s="130">
        <v>290</v>
      </c>
      <c r="G14" s="130">
        <v>13</v>
      </c>
      <c r="H14" s="130">
        <v>286</v>
      </c>
      <c r="I14" s="130">
        <v>6</v>
      </c>
      <c r="J14" s="151"/>
      <c r="K14" s="151"/>
      <c r="L14" s="152"/>
      <c r="M14" s="152"/>
      <c r="N14" s="131"/>
      <c r="O14" s="131"/>
      <c r="P14" s="136"/>
      <c r="Q14" s="136"/>
      <c r="R14" s="149">
        <f t="shared" si="0"/>
        <v>576</v>
      </c>
      <c r="S14" s="150">
        <f t="shared" si="1"/>
        <v>19</v>
      </c>
    </row>
    <row r="15" spans="2:19" ht="15.75" x14ac:dyDescent="0.25">
      <c r="B15" s="74">
        <v>10</v>
      </c>
      <c r="C15" s="78">
        <v>827</v>
      </c>
      <c r="D15" s="25" t="s">
        <v>175</v>
      </c>
      <c r="E15" s="130" t="s">
        <v>174</v>
      </c>
      <c r="F15" s="151"/>
      <c r="G15" s="151"/>
      <c r="H15" s="130">
        <v>284</v>
      </c>
      <c r="I15" s="130">
        <v>8</v>
      </c>
      <c r="J15" s="130">
        <v>277</v>
      </c>
      <c r="K15" s="130">
        <v>4</v>
      </c>
      <c r="L15" s="152"/>
      <c r="M15" s="152"/>
      <c r="N15" s="131"/>
      <c r="O15" s="131"/>
      <c r="P15" s="136"/>
      <c r="Q15" s="136"/>
      <c r="R15" s="149">
        <f t="shared" si="0"/>
        <v>561</v>
      </c>
      <c r="S15" s="150">
        <f t="shared" si="1"/>
        <v>12</v>
      </c>
    </row>
    <row r="16" spans="2:19" ht="15.75" x14ac:dyDescent="0.25">
      <c r="B16" s="74">
        <v>11</v>
      </c>
      <c r="C16" s="78">
        <v>728</v>
      </c>
      <c r="D16" s="25" t="s">
        <v>183</v>
      </c>
      <c r="E16" s="26" t="s">
        <v>160</v>
      </c>
      <c r="F16" s="81"/>
      <c r="G16" s="81"/>
      <c r="H16" s="82">
        <v>273</v>
      </c>
      <c r="I16" s="82">
        <v>5</v>
      </c>
      <c r="J16" s="82">
        <v>282</v>
      </c>
      <c r="K16" s="82">
        <v>8</v>
      </c>
      <c r="L16" s="96"/>
      <c r="M16" s="96"/>
      <c r="N16" s="31"/>
      <c r="O16" s="31"/>
      <c r="P16" s="28"/>
      <c r="Q16" s="28"/>
      <c r="R16" s="76">
        <f t="shared" si="0"/>
        <v>555</v>
      </c>
      <c r="S16" s="77">
        <f t="shared" si="1"/>
        <v>13</v>
      </c>
    </row>
    <row r="17" spans="2:19" ht="15.75" x14ac:dyDescent="0.25">
      <c r="B17" s="74">
        <v>12</v>
      </c>
      <c r="C17" s="78">
        <v>8520</v>
      </c>
      <c r="D17" s="25" t="s">
        <v>176</v>
      </c>
      <c r="E17" s="26" t="s">
        <v>123</v>
      </c>
      <c r="F17" s="81"/>
      <c r="G17" s="81"/>
      <c r="H17" s="82">
        <v>275</v>
      </c>
      <c r="I17" s="82">
        <v>6</v>
      </c>
      <c r="J17" s="82">
        <v>278</v>
      </c>
      <c r="K17" s="82">
        <v>4</v>
      </c>
      <c r="L17" s="96"/>
      <c r="M17" s="96"/>
      <c r="N17" s="31"/>
      <c r="O17" s="31"/>
      <c r="P17" s="28"/>
      <c r="Q17" s="28"/>
      <c r="R17" s="76">
        <f t="shared" si="0"/>
        <v>553</v>
      </c>
      <c r="S17" s="77">
        <f t="shared" si="1"/>
        <v>10</v>
      </c>
    </row>
    <row r="18" spans="2:19" ht="15.75" x14ac:dyDescent="0.25">
      <c r="B18" s="74">
        <v>13</v>
      </c>
      <c r="C18" s="78">
        <v>9594</v>
      </c>
      <c r="D18" s="25" t="s">
        <v>121</v>
      </c>
      <c r="E18" s="26" t="s">
        <v>101</v>
      </c>
      <c r="F18" s="26">
        <v>285</v>
      </c>
      <c r="G18" s="26">
        <v>8</v>
      </c>
      <c r="H18" s="80"/>
      <c r="I18" s="80"/>
      <c r="J18" s="80"/>
      <c r="K18" s="80"/>
      <c r="L18" s="93"/>
      <c r="M18" s="93"/>
      <c r="N18" s="27"/>
      <c r="O18" s="27"/>
      <c r="P18" s="57"/>
      <c r="Q18" s="57"/>
      <c r="R18" s="76">
        <f t="shared" si="0"/>
        <v>285</v>
      </c>
      <c r="S18" s="77">
        <f t="shared" si="1"/>
        <v>8</v>
      </c>
    </row>
    <row r="19" spans="2:19" ht="15.75" x14ac:dyDescent="0.25">
      <c r="B19" s="74">
        <v>14</v>
      </c>
      <c r="C19" s="78">
        <v>10066</v>
      </c>
      <c r="D19" s="25" t="s">
        <v>186</v>
      </c>
      <c r="E19" s="26" t="s">
        <v>96</v>
      </c>
      <c r="F19" s="81"/>
      <c r="G19" s="81"/>
      <c r="H19" s="81"/>
      <c r="I19" s="81"/>
      <c r="J19" s="82">
        <v>284</v>
      </c>
      <c r="K19" s="82">
        <v>6</v>
      </c>
      <c r="L19" s="96"/>
      <c r="M19" s="96"/>
      <c r="N19" s="31"/>
      <c r="O19" s="31"/>
      <c r="P19" s="28"/>
      <c r="Q19" s="28"/>
      <c r="R19" s="76">
        <f t="shared" si="0"/>
        <v>284</v>
      </c>
      <c r="S19" s="77">
        <f t="shared" si="1"/>
        <v>6</v>
      </c>
    </row>
    <row r="20" spans="2:19" ht="15.75" x14ac:dyDescent="0.25">
      <c r="B20" s="126">
        <v>15</v>
      </c>
      <c r="C20" s="115">
        <v>728</v>
      </c>
      <c r="D20" s="111" t="s">
        <v>23</v>
      </c>
      <c r="E20" s="112" t="s">
        <v>131</v>
      </c>
      <c r="F20" s="116"/>
      <c r="G20" s="116"/>
      <c r="H20" s="116"/>
      <c r="I20" s="116"/>
      <c r="J20" s="157"/>
      <c r="K20" s="157"/>
      <c r="L20" s="117">
        <v>276</v>
      </c>
      <c r="M20" s="117">
        <v>6</v>
      </c>
      <c r="N20" s="113"/>
      <c r="O20" s="113"/>
      <c r="P20" s="114"/>
      <c r="Q20" s="114"/>
      <c r="R20" s="76">
        <f t="shared" si="0"/>
        <v>276</v>
      </c>
      <c r="S20" s="77">
        <f t="shared" si="1"/>
        <v>6</v>
      </c>
    </row>
    <row r="21" spans="2:19" ht="16.5" thickBot="1" x14ac:dyDescent="0.3">
      <c r="B21" s="83">
        <v>16</v>
      </c>
      <c r="C21" s="84">
        <v>9718</v>
      </c>
      <c r="D21" s="39" t="s">
        <v>29</v>
      </c>
      <c r="E21" s="40" t="s">
        <v>97</v>
      </c>
      <c r="F21" s="40">
        <v>266</v>
      </c>
      <c r="G21" s="40">
        <v>4</v>
      </c>
      <c r="H21" s="118"/>
      <c r="I21" s="118"/>
      <c r="J21" s="118"/>
      <c r="K21" s="118"/>
      <c r="L21" s="103"/>
      <c r="M21" s="103"/>
      <c r="N21" s="56"/>
      <c r="O21" s="56"/>
      <c r="P21" s="119"/>
      <c r="Q21" s="119"/>
      <c r="R21" s="76">
        <f t="shared" si="0"/>
        <v>266</v>
      </c>
      <c r="S21" s="77">
        <f t="shared" si="1"/>
        <v>4</v>
      </c>
    </row>
    <row r="22" spans="2:19" x14ac:dyDescent="0.25">
      <c r="C22" s="87"/>
      <c r="D22" s="45" t="s">
        <v>21</v>
      </c>
      <c r="E22" s="46"/>
      <c r="F22" s="163">
        <f>COUNT(F6:F21)</f>
        <v>11</v>
      </c>
      <c r="G22" s="163"/>
      <c r="H22" s="163">
        <f>COUNT(H6:H21)</f>
        <v>11</v>
      </c>
      <c r="I22" s="163"/>
      <c r="J22" s="163">
        <f>COUNT(J6:J21)</f>
        <v>12</v>
      </c>
      <c r="K22" s="163"/>
      <c r="L22" s="163">
        <v>9</v>
      </c>
      <c r="M22" s="163"/>
      <c r="N22" s="163"/>
      <c r="O22" s="163"/>
      <c r="P22" s="163"/>
      <c r="Q22" s="164"/>
    </row>
    <row r="23" spans="2:19" ht="15.75" thickBot="1" x14ac:dyDescent="0.3">
      <c r="C23" s="87"/>
      <c r="D23" s="47" t="s">
        <v>22</v>
      </c>
      <c r="E23" s="48"/>
      <c r="F23" s="158">
        <f>AVERAGE(F6:F19)</f>
        <v>284.60000000000002</v>
      </c>
      <c r="G23" s="158"/>
      <c r="H23" s="158">
        <f>AVERAGE(H6:H19)</f>
        <v>284.09090909090907</v>
      </c>
      <c r="I23" s="158"/>
      <c r="J23" s="158">
        <f>AVERAGE(J6:J19)</f>
        <v>284.5</v>
      </c>
      <c r="K23" s="158"/>
      <c r="L23" s="158">
        <v>285</v>
      </c>
      <c r="M23" s="158"/>
      <c r="N23" s="158"/>
      <c r="O23" s="158"/>
      <c r="P23" s="159"/>
      <c r="Q23" s="160"/>
    </row>
    <row r="24" spans="2:19" x14ac:dyDescent="0.25">
      <c r="C24" s="88"/>
      <c r="D24" s="7"/>
      <c r="Q24" s="5"/>
    </row>
    <row r="25" spans="2:19" ht="15.75" thickBot="1" x14ac:dyDescent="0.3">
      <c r="C25" s="88"/>
      <c r="D25" s="7"/>
      <c r="Q25" s="5"/>
    </row>
    <row r="26" spans="2:19" ht="18.75" x14ac:dyDescent="0.3">
      <c r="B26" s="169" t="s">
        <v>227</v>
      </c>
      <c r="C26" s="170"/>
      <c r="D26" s="170"/>
      <c r="E26" s="170"/>
      <c r="F26" s="165" t="s">
        <v>10</v>
      </c>
      <c r="G26" s="165"/>
      <c r="H26" s="165" t="s">
        <v>11</v>
      </c>
      <c r="I26" s="165"/>
      <c r="J26" s="165" t="s">
        <v>12</v>
      </c>
      <c r="K26" s="165"/>
      <c r="L26" s="165" t="s">
        <v>13</v>
      </c>
      <c r="M26" s="165"/>
      <c r="N26" s="165" t="s">
        <v>14</v>
      </c>
      <c r="O26" s="165"/>
      <c r="P26" s="165" t="s">
        <v>18</v>
      </c>
      <c r="Q26" s="165"/>
      <c r="R26" s="161" t="s">
        <v>19</v>
      </c>
      <c r="S26" s="162"/>
    </row>
    <row r="27" spans="2:19" ht="15.75" thickBot="1" x14ac:dyDescent="0.3">
      <c r="B27" s="11" t="s">
        <v>117</v>
      </c>
      <c r="C27" s="12" t="s">
        <v>17</v>
      </c>
      <c r="D27" s="13" t="s">
        <v>20</v>
      </c>
      <c r="E27" s="13" t="s">
        <v>1</v>
      </c>
      <c r="F27" s="14" t="s">
        <v>8</v>
      </c>
      <c r="G27" s="14" t="s">
        <v>9</v>
      </c>
      <c r="H27" s="14" t="s">
        <v>8</v>
      </c>
      <c r="I27" s="14" t="s">
        <v>9</v>
      </c>
      <c r="J27" s="14" t="s">
        <v>8</v>
      </c>
      <c r="K27" s="14" t="s">
        <v>9</v>
      </c>
      <c r="L27" s="14" t="s">
        <v>8</v>
      </c>
      <c r="M27" s="14" t="s">
        <v>9</v>
      </c>
      <c r="N27" s="14" t="s">
        <v>8</v>
      </c>
      <c r="O27" s="14" t="s">
        <v>9</v>
      </c>
      <c r="P27" s="14" t="s">
        <v>8</v>
      </c>
      <c r="Q27" s="14" t="s">
        <v>9</v>
      </c>
      <c r="R27" s="13" t="s">
        <v>0</v>
      </c>
      <c r="S27" s="15" t="s">
        <v>9</v>
      </c>
    </row>
    <row r="28" spans="2:19" ht="15.75" x14ac:dyDescent="0.25">
      <c r="B28" s="16">
        <v>1</v>
      </c>
      <c r="C28" s="72">
        <v>9607</v>
      </c>
      <c r="D28" s="18" t="s">
        <v>31</v>
      </c>
      <c r="E28" s="19" t="s">
        <v>228</v>
      </c>
      <c r="F28" s="19">
        <v>282</v>
      </c>
      <c r="G28" s="19">
        <v>4</v>
      </c>
      <c r="H28" s="73">
        <v>290</v>
      </c>
      <c r="I28" s="51">
        <v>13</v>
      </c>
      <c r="J28" s="19">
        <v>289</v>
      </c>
      <c r="K28" s="19">
        <v>10</v>
      </c>
      <c r="L28" s="19">
        <v>289</v>
      </c>
      <c r="M28" s="19">
        <v>6</v>
      </c>
      <c r="N28" s="19"/>
      <c r="O28" s="19"/>
      <c r="P28" s="89"/>
      <c r="Q28" s="89"/>
      <c r="R28" s="19">
        <f t="shared" ref="R28:R45" si="2">F28+H28+J28+L28+N28+P28</f>
        <v>1150</v>
      </c>
      <c r="S28" s="22">
        <f t="shared" ref="S28:S45" si="3">G28+K28+M28+Q28+I28+O28</f>
        <v>33</v>
      </c>
    </row>
    <row r="29" spans="2:19" ht="15.75" x14ac:dyDescent="0.25">
      <c r="B29" s="23">
        <v>2</v>
      </c>
      <c r="C29" s="78">
        <v>8620</v>
      </c>
      <c r="D29" s="25" t="s">
        <v>124</v>
      </c>
      <c r="E29" s="26" t="s">
        <v>109</v>
      </c>
      <c r="F29" s="26">
        <v>285</v>
      </c>
      <c r="G29" s="26">
        <v>9</v>
      </c>
      <c r="H29" s="26">
        <v>283</v>
      </c>
      <c r="I29" s="26">
        <v>6</v>
      </c>
      <c r="J29" s="26">
        <v>281</v>
      </c>
      <c r="K29" s="26">
        <v>3</v>
      </c>
      <c r="L29" s="26">
        <v>280</v>
      </c>
      <c r="M29" s="26">
        <v>3</v>
      </c>
      <c r="N29" s="26"/>
      <c r="O29" s="26"/>
      <c r="P29" s="90"/>
      <c r="Q29" s="90"/>
      <c r="R29" s="26">
        <f t="shared" si="2"/>
        <v>1129</v>
      </c>
      <c r="S29" s="29">
        <f t="shared" si="3"/>
        <v>21</v>
      </c>
    </row>
    <row r="30" spans="2:19" ht="15.75" x14ac:dyDescent="0.25">
      <c r="B30" s="23">
        <v>3</v>
      </c>
      <c r="C30" s="78">
        <v>8616</v>
      </c>
      <c r="D30" s="25" t="s">
        <v>35</v>
      </c>
      <c r="E30" s="26" t="s">
        <v>133</v>
      </c>
      <c r="F30" s="26">
        <v>284</v>
      </c>
      <c r="G30" s="26">
        <v>7</v>
      </c>
      <c r="H30" s="26">
        <v>284</v>
      </c>
      <c r="I30" s="26">
        <v>8</v>
      </c>
      <c r="J30" s="26">
        <v>287</v>
      </c>
      <c r="K30" s="26">
        <v>8</v>
      </c>
      <c r="L30" s="93"/>
      <c r="M30" s="93"/>
      <c r="N30" s="26"/>
      <c r="O30" s="26"/>
      <c r="P30" s="90"/>
      <c r="Q30" s="90"/>
      <c r="R30" s="26">
        <f t="shared" si="2"/>
        <v>855</v>
      </c>
      <c r="S30" s="29">
        <f t="shared" si="3"/>
        <v>23</v>
      </c>
    </row>
    <row r="31" spans="2:19" ht="15.75" x14ac:dyDescent="0.25">
      <c r="B31" s="23">
        <v>4</v>
      </c>
      <c r="C31" s="78">
        <v>9918</v>
      </c>
      <c r="D31" s="25" t="s">
        <v>25</v>
      </c>
      <c r="E31" s="26" t="s">
        <v>100</v>
      </c>
      <c r="F31" s="26">
        <v>271</v>
      </c>
      <c r="G31" s="26">
        <v>5</v>
      </c>
      <c r="H31" s="26">
        <v>285</v>
      </c>
      <c r="I31" s="26">
        <v>9</v>
      </c>
      <c r="J31" s="26">
        <v>284</v>
      </c>
      <c r="K31" s="26">
        <v>4</v>
      </c>
      <c r="L31" s="93"/>
      <c r="M31" s="93"/>
      <c r="N31" s="26"/>
      <c r="O31" s="26"/>
      <c r="P31" s="90"/>
      <c r="Q31" s="90"/>
      <c r="R31" s="26">
        <f t="shared" si="2"/>
        <v>840</v>
      </c>
      <c r="S31" s="29">
        <f t="shared" si="3"/>
        <v>18</v>
      </c>
    </row>
    <row r="32" spans="2:19" ht="15.75" x14ac:dyDescent="0.25">
      <c r="B32" s="23">
        <v>5</v>
      </c>
      <c r="C32" s="78">
        <v>9635</v>
      </c>
      <c r="D32" s="25" t="s">
        <v>125</v>
      </c>
      <c r="E32" s="26" t="s">
        <v>100</v>
      </c>
      <c r="F32" s="26">
        <v>283</v>
      </c>
      <c r="G32" s="26">
        <v>4</v>
      </c>
      <c r="H32" s="26">
        <v>274</v>
      </c>
      <c r="I32" s="26">
        <v>4</v>
      </c>
      <c r="J32" s="26">
        <v>278</v>
      </c>
      <c r="K32" s="26">
        <v>4</v>
      </c>
      <c r="L32" s="93"/>
      <c r="M32" s="93"/>
      <c r="N32" s="26"/>
      <c r="O32" s="26"/>
      <c r="P32" s="90"/>
      <c r="Q32" s="90"/>
      <c r="R32" s="26">
        <f t="shared" si="2"/>
        <v>835</v>
      </c>
      <c r="S32" s="29">
        <f t="shared" si="3"/>
        <v>12</v>
      </c>
    </row>
    <row r="33" spans="2:19" ht="15.75" x14ac:dyDescent="0.25">
      <c r="B33" s="23">
        <v>6</v>
      </c>
      <c r="C33" s="78">
        <v>9906</v>
      </c>
      <c r="D33" s="25" t="s">
        <v>36</v>
      </c>
      <c r="E33" s="26" t="s">
        <v>133</v>
      </c>
      <c r="F33" s="26">
        <v>277</v>
      </c>
      <c r="G33" s="26">
        <v>7</v>
      </c>
      <c r="H33" s="26">
        <v>283</v>
      </c>
      <c r="I33" s="26">
        <v>8</v>
      </c>
      <c r="J33" s="26">
        <v>272</v>
      </c>
      <c r="K33" s="26">
        <v>6</v>
      </c>
      <c r="L33" s="93"/>
      <c r="M33" s="93"/>
      <c r="N33" s="26"/>
      <c r="O33" s="26"/>
      <c r="P33" s="90"/>
      <c r="Q33" s="90"/>
      <c r="R33" s="26">
        <f t="shared" si="2"/>
        <v>832</v>
      </c>
      <c r="S33" s="29">
        <f t="shared" si="3"/>
        <v>21</v>
      </c>
    </row>
    <row r="34" spans="2:19" ht="15.75" x14ac:dyDescent="0.25">
      <c r="B34" s="23">
        <v>7</v>
      </c>
      <c r="C34" s="78">
        <v>9720</v>
      </c>
      <c r="D34" s="25" t="s">
        <v>58</v>
      </c>
      <c r="E34" s="26" t="s">
        <v>104</v>
      </c>
      <c r="F34" s="26">
        <v>283</v>
      </c>
      <c r="G34" s="26">
        <v>8</v>
      </c>
      <c r="H34" s="80"/>
      <c r="I34" s="80"/>
      <c r="J34" s="80"/>
      <c r="K34" s="80"/>
      <c r="L34" s="26">
        <v>286</v>
      </c>
      <c r="M34" s="26">
        <v>8</v>
      </c>
      <c r="N34" s="26"/>
      <c r="O34" s="26"/>
      <c r="P34" s="90"/>
      <c r="Q34" s="90"/>
      <c r="R34" s="26">
        <f t="shared" si="2"/>
        <v>569</v>
      </c>
      <c r="S34" s="29">
        <f t="shared" si="3"/>
        <v>16</v>
      </c>
    </row>
    <row r="35" spans="2:19" ht="15.75" x14ac:dyDescent="0.25">
      <c r="B35" s="23">
        <v>8</v>
      </c>
      <c r="C35" s="78">
        <v>9417</v>
      </c>
      <c r="D35" s="25" t="s">
        <v>37</v>
      </c>
      <c r="E35" s="26" t="s">
        <v>103</v>
      </c>
      <c r="F35" s="26">
        <v>273</v>
      </c>
      <c r="G35" s="26">
        <v>6</v>
      </c>
      <c r="H35" s="26">
        <v>268</v>
      </c>
      <c r="I35" s="26">
        <v>3</v>
      </c>
      <c r="J35" s="80"/>
      <c r="K35" s="80"/>
      <c r="L35" s="93"/>
      <c r="M35" s="93"/>
      <c r="N35" s="26"/>
      <c r="O35" s="26"/>
      <c r="P35" s="90"/>
      <c r="Q35" s="90"/>
      <c r="R35" s="26">
        <f t="shared" si="2"/>
        <v>541</v>
      </c>
      <c r="S35" s="29">
        <f t="shared" si="3"/>
        <v>9</v>
      </c>
    </row>
    <row r="36" spans="2:19" ht="15.75" x14ac:dyDescent="0.25">
      <c r="B36" s="23">
        <v>9</v>
      </c>
      <c r="C36" s="78">
        <v>10085</v>
      </c>
      <c r="D36" s="60" t="s">
        <v>162</v>
      </c>
      <c r="E36" s="26" t="s">
        <v>163</v>
      </c>
      <c r="F36" s="80"/>
      <c r="G36" s="80"/>
      <c r="H36" s="79">
        <v>274</v>
      </c>
      <c r="I36" s="31">
        <v>6</v>
      </c>
      <c r="J36" s="26">
        <v>267</v>
      </c>
      <c r="K36" s="26">
        <v>4</v>
      </c>
      <c r="L36" s="26">
        <v>270</v>
      </c>
      <c r="M36" s="26">
        <v>4</v>
      </c>
      <c r="N36" s="26"/>
      <c r="O36" s="26"/>
      <c r="P36" s="90"/>
      <c r="Q36" s="90"/>
      <c r="R36" s="26">
        <f t="shared" si="2"/>
        <v>811</v>
      </c>
      <c r="S36" s="29">
        <f t="shared" si="3"/>
        <v>14</v>
      </c>
    </row>
    <row r="37" spans="2:19" ht="15.75" x14ac:dyDescent="0.25">
      <c r="B37" s="23">
        <v>10</v>
      </c>
      <c r="C37" s="78">
        <v>8476</v>
      </c>
      <c r="D37" s="25" t="s">
        <v>16</v>
      </c>
      <c r="E37" s="26" t="s">
        <v>133</v>
      </c>
      <c r="F37" s="26">
        <v>247</v>
      </c>
      <c r="G37" s="26">
        <v>4</v>
      </c>
      <c r="H37" s="26">
        <v>240</v>
      </c>
      <c r="I37" s="26">
        <v>1</v>
      </c>
      <c r="J37" s="80"/>
      <c r="K37" s="80"/>
      <c r="L37" s="93"/>
      <c r="M37" s="93"/>
      <c r="N37" s="26"/>
      <c r="O37" s="26"/>
      <c r="P37" s="90"/>
      <c r="Q37" s="90"/>
      <c r="R37" s="26">
        <f t="shared" si="2"/>
        <v>487</v>
      </c>
      <c r="S37" s="29">
        <f t="shared" si="3"/>
        <v>5</v>
      </c>
    </row>
    <row r="38" spans="2:19" ht="15.75" x14ac:dyDescent="0.25">
      <c r="B38" s="23">
        <v>11</v>
      </c>
      <c r="C38" s="78">
        <v>10102</v>
      </c>
      <c r="D38" s="25" t="s">
        <v>187</v>
      </c>
      <c r="E38" s="26" t="s">
        <v>96</v>
      </c>
      <c r="F38" s="81"/>
      <c r="G38" s="81"/>
      <c r="H38" s="81"/>
      <c r="I38" s="81"/>
      <c r="J38" s="82">
        <v>288</v>
      </c>
      <c r="K38" s="82">
        <v>7</v>
      </c>
      <c r="L38" s="96"/>
      <c r="M38" s="96"/>
      <c r="N38" s="82"/>
      <c r="O38" s="82"/>
      <c r="P38" s="91"/>
      <c r="Q38" s="91"/>
      <c r="R38" s="26">
        <f t="shared" si="2"/>
        <v>288</v>
      </c>
      <c r="S38" s="29">
        <f t="shared" si="3"/>
        <v>7</v>
      </c>
    </row>
    <row r="39" spans="2:19" ht="15.75" x14ac:dyDescent="0.25">
      <c r="B39" s="23">
        <v>12</v>
      </c>
      <c r="C39" s="78">
        <v>0</v>
      </c>
      <c r="D39" s="25" t="s">
        <v>126</v>
      </c>
      <c r="E39" s="26" t="s">
        <v>104</v>
      </c>
      <c r="F39" s="26">
        <v>282</v>
      </c>
      <c r="G39" s="26">
        <v>9</v>
      </c>
      <c r="H39" s="80"/>
      <c r="I39" s="80"/>
      <c r="J39" s="80"/>
      <c r="K39" s="80"/>
      <c r="L39" s="93"/>
      <c r="M39" s="93"/>
      <c r="N39" s="26"/>
      <c r="O39" s="26"/>
      <c r="P39" s="90"/>
      <c r="Q39" s="90"/>
      <c r="R39" s="26">
        <f t="shared" si="2"/>
        <v>282</v>
      </c>
      <c r="S39" s="29">
        <f t="shared" si="3"/>
        <v>9</v>
      </c>
    </row>
    <row r="40" spans="2:19" ht="15.75" x14ac:dyDescent="0.25">
      <c r="B40" s="23">
        <v>13</v>
      </c>
      <c r="C40" s="78">
        <v>9930</v>
      </c>
      <c r="D40" s="25" t="s">
        <v>248</v>
      </c>
      <c r="E40" s="26" t="s">
        <v>174</v>
      </c>
      <c r="F40" s="81"/>
      <c r="G40" s="81"/>
      <c r="H40" s="81"/>
      <c r="I40" s="81"/>
      <c r="J40" s="82"/>
      <c r="K40" s="82"/>
      <c r="L40" s="82">
        <v>276</v>
      </c>
      <c r="M40" s="82">
        <v>10</v>
      </c>
      <c r="N40" s="82"/>
      <c r="O40" s="82"/>
      <c r="P40" s="91"/>
      <c r="Q40" s="91"/>
      <c r="R40" s="26">
        <f t="shared" si="2"/>
        <v>276</v>
      </c>
      <c r="S40" s="29">
        <f t="shared" si="3"/>
        <v>10</v>
      </c>
    </row>
    <row r="41" spans="2:19" ht="15.75" x14ac:dyDescent="0.25">
      <c r="B41" s="23">
        <v>14</v>
      </c>
      <c r="C41" s="78">
        <v>10114</v>
      </c>
      <c r="D41" s="25" t="s">
        <v>188</v>
      </c>
      <c r="E41" s="26" t="s">
        <v>163</v>
      </c>
      <c r="F41" s="81"/>
      <c r="G41" s="81"/>
      <c r="H41" s="81"/>
      <c r="I41" s="81"/>
      <c r="J41" s="82">
        <v>276</v>
      </c>
      <c r="K41" s="82">
        <v>5</v>
      </c>
      <c r="L41" s="82">
        <v>270</v>
      </c>
      <c r="M41" s="82">
        <v>4</v>
      </c>
      <c r="N41" s="82"/>
      <c r="O41" s="82"/>
      <c r="P41" s="91"/>
      <c r="Q41" s="91"/>
      <c r="R41" s="26">
        <f t="shared" si="2"/>
        <v>546</v>
      </c>
      <c r="S41" s="29">
        <f t="shared" si="3"/>
        <v>9</v>
      </c>
    </row>
    <row r="42" spans="2:19" ht="15.75" x14ac:dyDescent="0.25">
      <c r="B42" s="23">
        <v>15</v>
      </c>
      <c r="C42" s="75">
        <v>9413</v>
      </c>
      <c r="D42" s="34" t="s">
        <v>53</v>
      </c>
      <c r="E42" s="26" t="s">
        <v>116</v>
      </c>
      <c r="F42" s="26">
        <v>273</v>
      </c>
      <c r="G42" s="26">
        <v>3</v>
      </c>
      <c r="H42" s="80"/>
      <c r="I42" s="80"/>
      <c r="J42" s="80"/>
      <c r="K42" s="80"/>
      <c r="L42" s="93"/>
      <c r="M42" s="93"/>
      <c r="N42" s="26"/>
      <c r="O42" s="26"/>
      <c r="P42" s="90"/>
      <c r="Q42" s="90"/>
      <c r="R42" s="26">
        <f t="shared" si="2"/>
        <v>273</v>
      </c>
      <c r="S42" s="29">
        <f t="shared" si="3"/>
        <v>3</v>
      </c>
    </row>
    <row r="43" spans="2:19" ht="15.75" x14ac:dyDescent="0.25">
      <c r="B43" s="23">
        <v>16</v>
      </c>
      <c r="C43" s="78">
        <v>10084</v>
      </c>
      <c r="D43" s="25" t="s">
        <v>127</v>
      </c>
      <c r="E43" s="26" t="s">
        <v>104</v>
      </c>
      <c r="F43" s="26">
        <v>268</v>
      </c>
      <c r="G43" s="26">
        <v>2</v>
      </c>
      <c r="H43" s="80"/>
      <c r="I43" s="80"/>
      <c r="J43" s="80"/>
      <c r="K43" s="80"/>
      <c r="L43" s="93"/>
      <c r="M43" s="93"/>
      <c r="N43" s="26"/>
      <c r="O43" s="26"/>
      <c r="P43" s="90"/>
      <c r="Q43" s="90"/>
      <c r="R43" s="26">
        <f t="shared" si="2"/>
        <v>268</v>
      </c>
      <c r="S43" s="29">
        <f t="shared" si="3"/>
        <v>2</v>
      </c>
    </row>
    <row r="44" spans="2:19" ht="15.75" x14ac:dyDescent="0.25">
      <c r="B44" s="109">
        <v>17</v>
      </c>
      <c r="C44" s="115">
        <v>9877</v>
      </c>
      <c r="D44" s="111" t="s">
        <v>34</v>
      </c>
      <c r="E44" s="112" t="s">
        <v>100</v>
      </c>
      <c r="F44" s="112">
        <v>261</v>
      </c>
      <c r="G44" s="112">
        <v>3</v>
      </c>
      <c r="H44" s="125"/>
      <c r="I44" s="125"/>
      <c r="J44" s="125"/>
      <c r="K44" s="125"/>
      <c r="L44" s="123"/>
      <c r="M44" s="123"/>
      <c r="N44" s="112"/>
      <c r="O44" s="112"/>
      <c r="P44" s="124"/>
      <c r="Q44" s="124"/>
      <c r="R44" s="26">
        <f t="shared" si="2"/>
        <v>261</v>
      </c>
      <c r="S44" s="29">
        <f t="shared" si="3"/>
        <v>3</v>
      </c>
    </row>
    <row r="45" spans="2:19" ht="16.5" thickBot="1" x14ac:dyDescent="0.3">
      <c r="B45" s="37">
        <v>18</v>
      </c>
      <c r="C45" s="54">
        <v>8147</v>
      </c>
      <c r="D45" s="39" t="s">
        <v>171</v>
      </c>
      <c r="E45" s="40" t="s">
        <v>172</v>
      </c>
      <c r="F45" s="85"/>
      <c r="G45" s="85"/>
      <c r="H45" s="86">
        <v>254</v>
      </c>
      <c r="I45" s="86">
        <v>1</v>
      </c>
      <c r="J45" s="85"/>
      <c r="K45" s="85"/>
      <c r="L45" s="98"/>
      <c r="M45" s="98"/>
      <c r="N45" s="86"/>
      <c r="O45" s="86"/>
      <c r="P45" s="92"/>
      <c r="Q45" s="92"/>
      <c r="R45" s="40">
        <f t="shared" si="2"/>
        <v>254</v>
      </c>
      <c r="S45" s="44">
        <f t="shared" si="3"/>
        <v>1</v>
      </c>
    </row>
    <row r="46" spans="2:19" x14ac:dyDescent="0.25">
      <c r="C46" s="88"/>
      <c r="D46" s="45" t="s">
        <v>21</v>
      </c>
      <c r="E46" s="46"/>
      <c r="F46" s="163">
        <f>COUNT(F28:F45)</f>
        <v>13</v>
      </c>
      <c r="G46" s="163"/>
      <c r="H46" s="163">
        <f>COUNT(H28:H45)</f>
        <v>10</v>
      </c>
      <c r="I46" s="163"/>
      <c r="J46" s="163">
        <f>COUNT(J28:J45)</f>
        <v>9</v>
      </c>
      <c r="K46" s="163"/>
      <c r="L46" s="163">
        <v>6</v>
      </c>
      <c r="M46" s="163"/>
      <c r="N46" s="163"/>
      <c r="O46" s="163"/>
      <c r="P46" s="163"/>
      <c r="Q46" s="164"/>
      <c r="R46" s="7"/>
      <c r="S46" s="7"/>
    </row>
    <row r="47" spans="2:19" ht="15.75" thickBot="1" x14ac:dyDescent="0.3">
      <c r="C47" s="88"/>
      <c r="D47" s="47" t="s">
        <v>22</v>
      </c>
      <c r="E47" s="48"/>
      <c r="F47" s="158">
        <f>AVERAGE(F28:F45)</f>
        <v>274.53846153846155</v>
      </c>
      <c r="G47" s="158"/>
      <c r="H47" s="158">
        <f>AVERAGE(H28:H45)</f>
        <v>273.5</v>
      </c>
      <c r="I47" s="158"/>
      <c r="J47" s="158">
        <f>AVERAGE(J28:J45)</f>
        <v>280.22222222222223</v>
      </c>
      <c r="K47" s="158"/>
      <c r="L47" s="158">
        <v>279</v>
      </c>
      <c r="M47" s="158"/>
      <c r="N47" s="158"/>
      <c r="O47" s="158"/>
      <c r="P47" s="159"/>
      <c r="Q47" s="160"/>
      <c r="R47" s="7"/>
      <c r="S47" s="7"/>
    </row>
    <row r="48" spans="2:19" x14ac:dyDescent="0.25">
      <c r="C48" s="88"/>
      <c r="D48" s="7"/>
      <c r="Q48" s="5"/>
    </row>
    <row r="49" spans="2:19" ht="15.75" thickBot="1" x14ac:dyDescent="0.3">
      <c r="C49" s="88"/>
      <c r="D49" s="7"/>
      <c r="Q49" s="5"/>
    </row>
    <row r="50" spans="2:19" ht="18.75" x14ac:dyDescent="0.3">
      <c r="B50" s="169" t="s">
        <v>229</v>
      </c>
      <c r="C50" s="170"/>
      <c r="D50" s="170"/>
      <c r="E50" s="170"/>
      <c r="F50" s="165" t="s">
        <v>10</v>
      </c>
      <c r="G50" s="165"/>
      <c r="H50" s="165" t="s">
        <v>11</v>
      </c>
      <c r="I50" s="165"/>
      <c r="J50" s="165" t="s">
        <v>12</v>
      </c>
      <c r="K50" s="165"/>
      <c r="L50" s="165" t="s">
        <v>13</v>
      </c>
      <c r="M50" s="165"/>
      <c r="N50" s="165" t="s">
        <v>14</v>
      </c>
      <c r="O50" s="165"/>
      <c r="P50" s="165" t="s">
        <v>18</v>
      </c>
      <c r="Q50" s="165"/>
      <c r="R50" s="161" t="s">
        <v>19</v>
      </c>
      <c r="S50" s="162"/>
    </row>
    <row r="51" spans="2:19" ht="15.75" thickBot="1" x14ac:dyDescent="0.3">
      <c r="B51" s="11" t="s">
        <v>117</v>
      </c>
      <c r="C51" s="12" t="s">
        <v>17</v>
      </c>
      <c r="D51" s="13" t="s">
        <v>20</v>
      </c>
      <c r="E51" s="13" t="s">
        <v>1</v>
      </c>
      <c r="F51" s="14" t="s">
        <v>8</v>
      </c>
      <c r="G51" s="14" t="s">
        <v>9</v>
      </c>
      <c r="H51" s="14" t="s">
        <v>8</v>
      </c>
      <c r="I51" s="14" t="s">
        <v>9</v>
      </c>
      <c r="J51" s="14" t="s">
        <v>8</v>
      </c>
      <c r="K51" s="14" t="s">
        <v>9</v>
      </c>
      <c r="L51" s="14" t="s">
        <v>8</v>
      </c>
      <c r="M51" s="14" t="s">
        <v>9</v>
      </c>
      <c r="N51" s="14" t="s">
        <v>8</v>
      </c>
      <c r="O51" s="14" t="s">
        <v>9</v>
      </c>
      <c r="P51" s="14" t="s">
        <v>8</v>
      </c>
      <c r="Q51" s="14" t="s">
        <v>9</v>
      </c>
      <c r="R51" s="13" t="s">
        <v>0</v>
      </c>
      <c r="S51" s="15" t="s">
        <v>9</v>
      </c>
    </row>
    <row r="52" spans="2:19" ht="15.75" x14ac:dyDescent="0.25">
      <c r="B52" s="16">
        <v>1</v>
      </c>
      <c r="C52" s="72">
        <v>9837</v>
      </c>
      <c r="D52" s="18" t="s">
        <v>38</v>
      </c>
      <c r="E52" s="19" t="s">
        <v>228</v>
      </c>
      <c r="F52" s="19">
        <v>291</v>
      </c>
      <c r="G52" s="19">
        <v>9</v>
      </c>
      <c r="H52" s="73">
        <v>286</v>
      </c>
      <c r="I52" s="51">
        <v>9</v>
      </c>
      <c r="J52" s="19">
        <v>286</v>
      </c>
      <c r="K52" s="19">
        <v>8</v>
      </c>
      <c r="L52" s="19">
        <v>287</v>
      </c>
      <c r="M52" s="19">
        <v>11</v>
      </c>
      <c r="N52" s="19"/>
      <c r="O52" s="19"/>
      <c r="P52" s="89"/>
      <c r="Q52" s="89"/>
      <c r="R52" s="19">
        <f t="shared" ref="R52:R77" si="4">F52+H52+J52+L52+N52+P52</f>
        <v>1150</v>
      </c>
      <c r="S52" s="22">
        <f t="shared" ref="S52:S77" si="5">G52+I52+K52+M52+O52+Q52</f>
        <v>37</v>
      </c>
    </row>
    <row r="53" spans="2:19" ht="15.75" x14ac:dyDescent="0.25">
      <c r="B53" s="23">
        <v>2</v>
      </c>
      <c r="C53" s="78">
        <v>9602</v>
      </c>
      <c r="D53" s="25" t="s">
        <v>44</v>
      </c>
      <c r="E53" s="26" t="s">
        <v>163</v>
      </c>
      <c r="F53" s="26">
        <v>276</v>
      </c>
      <c r="G53" s="26">
        <v>3</v>
      </c>
      <c r="H53" s="79">
        <v>287</v>
      </c>
      <c r="I53" s="31">
        <v>8</v>
      </c>
      <c r="J53" s="26">
        <v>291</v>
      </c>
      <c r="K53" s="26">
        <v>10</v>
      </c>
      <c r="L53" s="26">
        <v>287</v>
      </c>
      <c r="M53" s="26">
        <v>7</v>
      </c>
      <c r="N53" s="26"/>
      <c r="O53" s="26"/>
      <c r="P53" s="90"/>
      <c r="Q53" s="90"/>
      <c r="R53" s="26">
        <f t="shared" si="4"/>
        <v>1141</v>
      </c>
      <c r="S53" s="29">
        <f t="shared" si="5"/>
        <v>28</v>
      </c>
    </row>
    <row r="54" spans="2:19" ht="15.75" x14ac:dyDescent="0.25">
      <c r="B54" s="23">
        <v>3</v>
      </c>
      <c r="C54" s="75">
        <v>10052</v>
      </c>
      <c r="D54" s="34" t="s">
        <v>128</v>
      </c>
      <c r="E54" s="26" t="s">
        <v>228</v>
      </c>
      <c r="F54" s="26">
        <v>281</v>
      </c>
      <c r="G54" s="26">
        <v>9</v>
      </c>
      <c r="H54" s="79">
        <v>281</v>
      </c>
      <c r="I54" s="31">
        <v>6</v>
      </c>
      <c r="J54" s="26">
        <v>291</v>
      </c>
      <c r="K54" s="26">
        <v>9</v>
      </c>
      <c r="L54" s="26">
        <v>278</v>
      </c>
      <c r="M54" s="26">
        <v>8</v>
      </c>
      <c r="N54" s="26"/>
      <c r="O54" s="26"/>
      <c r="P54" s="90"/>
      <c r="Q54" s="90"/>
      <c r="R54" s="26">
        <f t="shared" si="4"/>
        <v>1131</v>
      </c>
      <c r="S54" s="29">
        <f t="shared" si="5"/>
        <v>32</v>
      </c>
    </row>
    <row r="55" spans="2:19" ht="15.75" x14ac:dyDescent="0.25">
      <c r="B55" s="23">
        <v>4</v>
      </c>
      <c r="C55" s="78">
        <v>9807</v>
      </c>
      <c r="D55" s="25" t="s">
        <v>50</v>
      </c>
      <c r="E55" s="26" t="s">
        <v>163</v>
      </c>
      <c r="F55" s="26">
        <v>278</v>
      </c>
      <c r="G55" s="26">
        <v>5</v>
      </c>
      <c r="H55" s="79">
        <v>279</v>
      </c>
      <c r="I55" s="31">
        <v>3</v>
      </c>
      <c r="J55" s="26">
        <v>274</v>
      </c>
      <c r="K55" s="26">
        <v>2</v>
      </c>
      <c r="L55" s="26">
        <v>280</v>
      </c>
      <c r="M55" s="26">
        <v>6</v>
      </c>
      <c r="N55" s="26"/>
      <c r="O55" s="26"/>
      <c r="P55" s="90"/>
      <c r="Q55" s="90"/>
      <c r="R55" s="26">
        <f t="shared" si="4"/>
        <v>1111</v>
      </c>
      <c r="S55" s="29">
        <f t="shared" si="5"/>
        <v>16</v>
      </c>
    </row>
    <row r="56" spans="2:19" ht="15.75" x14ac:dyDescent="0.25">
      <c r="B56" s="23">
        <v>5</v>
      </c>
      <c r="C56" s="78">
        <v>9601</v>
      </c>
      <c r="D56" s="25" t="s">
        <v>43</v>
      </c>
      <c r="E56" s="26" t="s">
        <v>163</v>
      </c>
      <c r="F56" s="26">
        <v>284</v>
      </c>
      <c r="G56" s="26">
        <v>4</v>
      </c>
      <c r="H56" s="79">
        <v>283</v>
      </c>
      <c r="I56" s="31">
        <v>7</v>
      </c>
      <c r="J56" s="26">
        <v>275</v>
      </c>
      <c r="K56" s="26">
        <v>5</v>
      </c>
      <c r="L56" s="26">
        <v>264</v>
      </c>
      <c r="M56" s="26">
        <v>2</v>
      </c>
      <c r="N56" s="26"/>
      <c r="O56" s="26"/>
      <c r="P56" s="90"/>
      <c r="Q56" s="90"/>
      <c r="R56" s="26">
        <f t="shared" si="4"/>
        <v>1106</v>
      </c>
      <c r="S56" s="29">
        <f t="shared" si="5"/>
        <v>18</v>
      </c>
    </row>
    <row r="57" spans="2:19" ht="15.75" x14ac:dyDescent="0.25">
      <c r="B57" s="23">
        <v>6</v>
      </c>
      <c r="C57" s="78">
        <v>9706</v>
      </c>
      <c r="D57" s="25" t="s">
        <v>40</v>
      </c>
      <c r="E57" s="26" t="s">
        <v>3</v>
      </c>
      <c r="F57" s="26">
        <v>246</v>
      </c>
      <c r="G57" s="26">
        <v>1</v>
      </c>
      <c r="H57" s="26">
        <v>282</v>
      </c>
      <c r="I57" s="26">
        <v>6</v>
      </c>
      <c r="J57" s="26">
        <v>280</v>
      </c>
      <c r="K57" s="26">
        <v>7</v>
      </c>
      <c r="L57" s="26">
        <v>286</v>
      </c>
      <c r="M57" s="26">
        <v>11</v>
      </c>
      <c r="N57" s="26"/>
      <c r="O57" s="26"/>
      <c r="P57" s="90"/>
      <c r="Q57" s="90"/>
      <c r="R57" s="26">
        <f t="shared" si="4"/>
        <v>1094</v>
      </c>
      <c r="S57" s="29">
        <f t="shared" si="5"/>
        <v>25</v>
      </c>
    </row>
    <row r="58" spans="2:19" ht="15.75" x14ac:dyDescent="0.25">
      <c r="B58" s="23">
        <v>7</v>
      </c>
      <c r="C58" s="78">
        <v>9954</v>
      </c>
      <c r="D58" s="25" t="s">
        <v>129</v>
      </c>
      <c r="E58" s="26" t="s">
        <v>109</v>
      </c>
      <c r="F58" s="26">
        <v>271</v>
      </c>
      <c r="G58" s="26">
        <v>8</v>
      </c>
      <c r="H58" s="26">
        <v>272</v>
      </c>
      <c r="I58" s="26">
        <v>0</v>
      </c>
      <c r="J58" s="26">
        <v>277</v>
      </c>
      <c r="K58" s="26">
        <v>3</v>
      </c>
      <c r="L58" s="26">
        <v>267</v>
      </c>
      <c r="M58" s="26">
        <v>3</v>
      </c>
      <c r="N58" s="26"/>
      <c r="O58" s="26"/>
      <c r="P58" s="90"/>
      <c r="Q58" s="90"/>
      <c r="R58" s="26">
        <f t="shared" si="4"/>
        <v>1087</v>
      </c>
      <c r="S58" s="29">
        <f t="shared" si="5"/>
        <v>14</v>
      </c>
    </row>
    <row r="59" spans="2:19" ht="15.75" x14ac:dyDescent="0.25">
      <c r="B59" s="23">
        <v>8</v>
      </c>
      <c r="C59" s="78">
        <v>9812</v>
      </c>
      <c r="D59" s="25" t="s">
        <v>41</v>
      </c>
      <c r="E59" s="26" t="s">
        <v>228</v>
      </c>
      <c r="F59" s="26">
        <v>281</v>
      </c>
      <c r="G59" s="26">
        <v>8</v>
      </c>
      <c r="H59" s="93"/>
      <c r="I59" s="93"/>
      <c r="J59" s="26">
        <v>291</v>
      </c>
      <c r="K59" s="26">
        <v>16</v>
      </c>
      <c r="L59" s="26">
        <v>289</v>
      </c>
      <c r="M59" s="26">
        <v>12</v>
      </c>
      <c r="N59" s="26"/>
      <c r="O59" s="26"/>
      <c r="P59" s="90"/>
      <c r="Q59" s="90"/>
      <c r="R59" s="26">
        <f t="shared" si="4"/>
        <v>861</v>
      </c>
      <c r="S59" s="29">
        <f t="shared" si="5"/>
        <v>36</v>
      </c>
    </row>
    <row r="60" spans="2:19" ht="15.75" x14ac:dyDescent="0.25">
      <c r="B60" s="23">
        <v>9</v>
      </c>
      <c r="C60" s="78">
        <v>9405</v>
      </c>
      <c r="D60" s="25" t="s">
        <v>39</v>
      </c>
      <c r="E60" s="26" t="s">
        <v>116</v>
      </c>
      <c r="F60" s="26">
        <v>282</v>
      </c>
      <c r="G60" s="26">
        <v>10</v>
      </c>
      <c r="H60" s="79">
        <v>286</v>
      </c>
      <c r="I60" s="31">
        <v>8</v>
      </c>
      <c r="J60" s="26">
        <v>285</v>
      </c>
      <c r="K60" s="26">
        <v>10</v>
      </c>
      <c r="L60" s="93"/>
      <c r="M60" s="93"/>
      <c r="N60" s="26"/>
      <c r="O60" s="26"/>
      <c r="P60" s="90"/>
      <c r="Q60" s="90"/>
      <c r="R60" s="26">
        <f t="shared" si="4"/>
        <v>853</v>
      </c>
      <c r="S60" s="29">
        <f t="shared" si="5"/>
        <v>28</v>
      </c>
    </row>
    <row r="61" spans="2:19" ht="15.75" x14ac:dyDescent="0.25">
      <c r="B61" s="23">
        <v>10</v>
      </c>
      <c r="C61" s="78">
        <v>9842</v>
      </c>
      <c r="D61" s="25" t="s">
        <v>47</v>
      </c>
      <c r="E61" s="26" t="s">
        <v>193</v>
      </c>
      <c r="F61" s="93"/>
      <c r="G61" s="93"/>
      <c r="H61" s="26">
        <v>284</v>
      </c>
      <c r="I61" s="26">
        <v>6</v>
      </c>
      <c r="J61" s="26">
        <v>286</v>
      </c>
      <c r="K61" s="26">
        <v>12</v>
      </c>
      <c r="L61" s="26">
        <v>279</v>
      </c>
      <c r="M61" s="26">
        <v>6</v>
      </c>
      <c r="N61" s="26"/>
      <c r="O61" s="26"/>
      <c r="P61" s="90"/>
      <c r="Q61" s="90"/>
      <c r="R61" s="26">
        <f t="shared" si="4"/>
        <v>849</v>
      </c>
      <c r="S61" s="29">
        <f t="shared" si="5"/>
        <v>24</v>
      </c>
    </row>
    <row r="62" spans="2:19" ht="15.75" x14ac:dyDescent="0.25">
      <c r="B62" s="23">
        <v>11</v>
      </c>
      <c r="C62" s="78">
        <v>9403</v>
      </c>
      <c r="D62" s="25" t="s">
        <v>54</v>
      </c>
      <c r="E62" s="26" t="s">
        <v>116</v>
      </c>
      <c r="F62" s="26">
        <v>281</v>
      </c>
      <c r="G62" s="26">
        <v>7</v>
      </c>
      <c r="H62" s="79">
        <v>281</v>
      </c>
      <c r="I62" s="31">
        <v>4</v>
      </c>
      <c r="J62" s="26">
        <v>284</v>
      </c>
      <c r="K62" s="26">
        <v>12</v>
      </c>
      <c r="L62" s="93"/>
      <c r="M62" s="93"/>
      <c r="N62" s="26"/>
      <c r="O62" s="26"/>
      <c r="P62" s="90"/>
      <c r="Q62" s="90"/>
      <c r="R62" s="26">
        <f t="shared" si="4"/>
        <v>846</v>
      </c>
      <c r="S62" s="29">
        <f t="shared" si="5"/>
        <v>23</v>
      </c>
    </row>
    <row r="63" spans="2:19" ht="15.75" x14ac:dyDescent="0.25">
      <c r="B63" s="23">
        <v>12</v>
      </c>
      <c r="C63" s="78">
        <v>9729</v>
      </c>
      <c r="D63" s="25" t="s">
        <v>48</v>
      </c>
      <c r="E63" s="26" t="s">
        <v>108</v>
      </c>
      <c r="F63" s="26">
        <v>279</v>
      </c>
      <c r="G63" s="26">
        <v>4</v>
      </c>
      <c r="H63" s="26">
        <v>274</v>
      </c>
      <c r="I63" s="26">
        <v>3</v>
      </c>
      <c r="J63" s="26">
        <v>279</v>
      </c>
      <c r="K63" s="26">
        <v>6</v>
      </c>
      <c r="L63" s="93"/>
      <c r="M63" s="93"/>
      <c r="N63" s="26"/>
      <c r="O63" s="26"/>
      <c r="P63" s="90"/>
      <c r="Q63" s="90"/>
      <c r="R63" s="26">
        <f t="shared" si="4"/>
        <v>832</v>
      </c>
      <c r="S63" s="29">
        <f t="shared" si="5"/>
        <v>13</v>
      </c>
    </row>
    <row r="64" spans="2:19" ht="15.75" x14ac:dyDescent="0.25">
      <c r="B64" s="23">
        <v>13</v>
      </c>
      <c r="C64" s="78">
        <v>9813</v>
      </c>
      <c r="D64" s="25" t="s">
        <v>61</v>
      </c>
      <c r="E64" s="26" t="s">
        <v>108</v>
      </c>
      <c r="F64" s="26">
        <v>274</v>
      </c>
      <c r="G64" s="26">
        <v>6</v>
      </c>
      <c r="H64" s="26">
        <v>281</v>
      </c>
      <c r="I64" s="26">
        <v>5</v>
      </c>
      <c r="J64" s="93"/>
      <c r="K64" s="93"/>
      <c r="L64" s="26">
        <v>274</v>
      </c>
      <c r="M64" s="26">
        <v>1</v>
      </c>
      <c r="N64" s="26"/>
      <c r="O64" s="26"/>
      <c r="P64" s="90"/>
      <c r="Q64" s="90"/>
      <c r="R64" s="26">
        <f t="shared" si="4"/>
        <v>829</v>
      </c>
      <c r="S64" s="29">
        <f t="shared" si="5"/>
        <v>12</v>
      </c>
    </row>
    <row r="65" spans="2:19" ht="15.75" x14ac:dyDescent="0.25">
      <c r="B65" s="23">
        <v>14</v>
      </c>
      <c r="C65" s="78">
        <v>9900</v>
      </c>
      <c r="D65" s="25" t="s">
        <v>64</v>
      </c>
      <c r="E65" s="26" t="s">
        <v>116</v>
      </c>
      <c r="F65" s="26">
        <v>282</v>
      </c>
      <c r="G65" s="26">
        <v>6</v>
      </c>
      <c r="H65" s="79">
        <v>270</v>
      </c>
      <c r="I65" s="31">
        <v>2</v>
      </c>
      <c r="J65" s="26">
        <v>273</v>
      </c>
      <c r="K65" s="26">
        <v>6</v>
      </c>
      <c r="L65" s="93"/>
      <c r="M65" s="93"/>
      <c r="N65" s="26"/>
      <c r="O65" s="26"/>
      <c r="P65" s="90"/>
      <c r="Q65" s="90"/>
      <c r="R65" s="26">
        <f t="shared" si="4"/>
        <v>825</v>
      </c>
      <c r="S65" s="29">
        <f t="shared" si="5"/>
        <v>14</v>
      </c>
    </row>
    <row r="66" spans="2:19" ht="15.75" x14ac:dyDescent="0.25">
      <c r="B66" s="23">
        <v>15</v>
      </c>
      <c r="C66" s="78">
        <v>9628</v>
      </c>
      <c r="D66" s="25" t="s">
        <v>46</v>
      </c>
      <c r="E66" s="26" t="s">
        <v>116</v>
      </c>
      <c r="F66" s="26">
        <v>273</v>
      </c>
      <c r="G66" s="26">
        <v>3</v>
      </c>
      <c r="H66" s="79">
        <v>271</v>
      </c>
      <c r="I66" s="31">
        <v>6</v>
      </c>
      <c r="J66" s="26">
        <v>281</v>
      </c>
      <c r="K66" s="26">
        <v>4</v>
      </c>
      <c r="L66" s="93"/>
      <c r="M66" s="93"/>
      <c r="N66" s="26"/>
      <c r="O66" s="26"/>
      <c r="P66" s="90"/>
      <c r="Q66" s="90"/>
      <c r="R66" s="26">
        <f t="shared" si="4"/>
        <v>825</v>
      </c>
      <c r="S66" s="29">
        <f t="shared" si="5"/>
        <v>13</v>
      </c>
    </row>
    <row r="67" spans="2:19" ht="15.75" x14ac:dyDescent="0.25">
      <c r="B67" s="23">
        <v>16</v>
      </c>
      <c r="C67" s="78">
        <v>10002</v>
      </c>
      <c r="D67" s="25" t="s">
        <v>72</v>
      </c>
      <c r="E67" s="26" t="s">
        <v>174</v>
      </c>
      <c r="F67" s="93"/>
      <c r="G67" s="93"/>
      <c r="H67" s="26">
        <v>268</v>
      </c>
      <c r="I67" s="26">
        <v>2</v>
      </c>
      <c r="J67" s="26">
        <v>277</v>
      </c>
      <c r="K67" s="26">
        <v>4</v>
      </c>
      <c r="L67" s="26">
        <v>278</v>
      </c>
      <c r="M67" s="26">
        <v>6</v>
      </c>
      <c r="N67" s="26"/>
      <c r="O67" s="26"/>
      <c r="P67" s="90"/>
      <c r="Q67" s="90"/>
      <c r="R67" s="26">
        <f t="shared" si="4"/>
        <v>823</v>
      </c>
      <c r="S67" s="29">
        <f t="shared" si="5"/>
        <v>12</v>
      </c>
    </row>
    <row r="68" spans="2:19" ht="15.75" x14ac:dyDescent="0.25">
      <c r="B68" s="23">
        <v>17</v>
      </c>
      <c r="C68" s="78">
        <v>9966</v>
      </c>
      <c r="D68" s="25" t="s">
        <v>74</v>
      </c>
      <c r="E68" s="26" t="s">
        <v>108</v>
      </c>
      <c r="F68" s="26">
        <v>277</v>
      </c>
      <c r="G68" s="26">
        <v>4</v>
      </c>
      <c r="H68" s="93"/>
      <c r="I68" s="93"/>
      <c r="J68" s="26">
        <v>273</v>
      </c>
      <c r="K68" s="26">
        <v>4</v>
      </c>
      <c r="L68" s="26">
        <v>269</v>
      </c>
      <c r="M68" s="26">
        <v>7</v>
      </c>
      <c r="N68" s="26"/>
      <c r="O68" s="26"/>
      <c r="P68" s="90"/>
      <c r="Q68" s="90"/>
      <c r="R68" s="26">
        <f t="shared" si="4"/>
        <v>819</v>
      </c>
      <c r="S68" s="29">
        <f t="shared" si="5"/>
        <v>15</v>
      </c>
    </row>
    <row r="69" spans="2:19" ht="15.75" x14ac:dyDescent="0.25">
      <c r="B69" s="23">
        <v>18</v>
      </c>
      <c r="C69" s="78">
        <v>10001</v>
      </c>
      <c r="D69" s="25" t="s">
        <v>118</v>
      </c>
      <c r="E69" s="26" t="s">
        <v>174</v>
      </c>
      <c r="F69" s="26">
        <v>269</v>
      </c>
      <c r="G69" s="26">
        <v>3</v>
      </c>
      <c r="H69" s="26">
        <v>272</v>
      </c>
      <c r="I69" s="26">
        <v>6</v>
      </c>
      <c r="J69" s="93"/>
      <c r="K69" s="93"/>
      <c r="L69" s="26">
        <v>262</v>
      </c>
      <c r="M69" s="26">
        <v>5</v>
      </c>
      <c r="N69" s="26"/>
      <c r="O69" s="26"/>
      <c r="P69" s="90"/>
      <c r="Q69" s="90"/>
      <c r="R69" s="26">
        <f t="shared" si="4"/>
        <v>803</v>
      </c>
      <c r="S69" s="29">
        <f t="shared" si="5"/>
        <v>14</v>
      </c>
    </row>
    <row r="70" spans="2:19" ht="15.75" x14ac:dyDescent="0.25">
      <c r="B70" s="23">
        <v>19</v>
      </c>
      <c r="C70" s="78">
        <v>9985</v>
      </c>
      <c r="D70" s="25" t="s">
        <v>102</v>
      </c>
      <c r="E70" s="26" t="s">
        <v>103</v>
      </c>
      <c r="F70" s="26">
        <v>292</v>
      </c>
      <c r="G70" s="26">
        <v>12</v>
      </c>
      <c r="H70" s="35">
        <v>288</v>
      </c>
      <c r="I70" s="36">
        <v>7</v>
      </c>
      <c r="J70" s="93"/>
      <c r="K70" s="93"/>
      <c r="L70" s="93"/>
      <c r="M70" s="93"/>
      <c r="N70" s="26"/>
      <c r="O70" s="26"/>
      <c r="P70" s="90"/>
      <c r="Q70" s="90"/>
      <c r="R70" s="26">
        <f t="shared" si="4"/>
        <v>580</v>
      </c>
      <c r="S70" s="29">
        <f t="shared" si="5"/>
        <v>19</v>
      </c>
    </row>
    <row r="71" spans="2:19" ht="15.75" x14ac:dyDescent="0.25">
      <c r="B71" s="23">
        <v>20</v>
      </c>
      <c r="C71" s="78">
        <v>9909</v>
      </c>
      <c r="D71" s="25" t="s">
        <v>62</v>
      </c>
      <c r="E71" s="26" t="s">
        <v>103</v>
      </c>
      <c r="F71" s="26">
        <v>287</v>
      </c>
      <c r="G71" s="26">
        <v>11</v>
      </c>
      <c r="H71" s="35">
        <v>291</v>
      </c>
      <c r="I71" s="36">
        <v>12</v>
      </c>
      <c r="J71" s="93"/>
      <c r="K71" s="93"/>
      <c r="L71" s="93"/>
      <c r="M71" s="93"/>
      <c r="N71" s="26"/>
      <c r="O71" s="26"/>
      <c r="P71" s="90"/>
      <c r="Q71" s="90"/>
      <c r="R71" s="26">
        <f t="shared" si="4"/>
        <v>578</v>
      </c>
      <c r="S71" s="29">
        <f t="shared" si="5"/>
        <v>23</v>
      </c>
    </row>
    <row r="72" spans="2:19" ht="15.75" x14ac:dyDescent="0.25">
      <c r="B72" s="23">
        <v>21</v>
      </c>
      <c r="C72" s="78">
        <v>9669</v>
      </c>
      <c r="D72" s="25" t="s">
        <v>184</v>
      </c>
      <c r="E72" s="26" t="s">
        <v>203</v>
      </c>
      <c r="F72" s="93"/>
      <c r="G72" s="93"/>
      <c r="H72" s="93"/>
      <c r="I72" s="93"/>
      <c r="J72" s="26">
        <v>289</v>
      </c>
      <c r="K72" s="26">
        <v>9</v>
      </c>
      <c r="L72" s="26">
        <v>285</v>
      </c>
      <c r="M72" s="26">
        <v>5</v>
      </c>
      <c r="N72" s="26"/>
      <c r="O72" s="26"/>
      <c r="P72" s="90"/>
      <c r="Q72" s="90"/>
      <c r="R72" s="26">
        <f t="shared" si="4"/>
        <v>574</v>
      </c>
      <c r="S72" s="29">
        <f t="shared" si="5"/>
        <v>14</v>
      </c>
    </row>
    <row r="73" spans="2:19" ht="15.75" x14ac:dyDescent="0.25">
      <c r="B73" s="23">
        <v>22</v>
      </c>
      <c r="C73" s="78">
        <v>9963</v>
      </c>
      <c r="D73" s="94" t="s">
        <v>166</v>
      </c>
      <c r="E73" s="26" t="s">
        <v>189</v>
      </c>
      <c r="F73" s="93"/>
      <c r="G73" s="93"/>
      <c r="H73" s="95">
        <v>286</v>
      </c>
      <c r="I73" s="95">
        <v>7</v>
      </c>
      <c r="J73" s="26">
        <v>287</v>
      </c>
      <c r="K73" s="26">
        <v>10</v>
      </c>
      <c r="L73" s="26"/>
      <c r="M73" s="26"/>
      <c r="N73" s="26"/>
      <c r="O73" s="26"/>
      <c r="P73" s="90"/>
      <c r="Q73" s="90"/>
      <c r="R73" s="26">
        <f t="shared" si="4"/>
        <v>573</v>
      </c>
      <c r="S73" s="29">
        <f t="shared" si="5"/>
        <v>17</v>
      </c>
    </row>
    <row r="74" spans="2:19" ht="15.75" x14ac:dyDescent="0.25">
      <c r="B74" s="23">
        <v>23</v>
      </c>
      <c r="C74" s="78">
        <v>9701</v>
      </c>
      <c r="D74" s="25" t="s">
        <v>192</v>
      </c>
      <c r="E74" s="26" t="s">
        <v>193</v>
      </c>
      <c r="F74" s="93"/>
      <c r="G74" s="93"/>
      <c r="H74" s="93"/>
      <c r="I74" s="93"/>
      <c r="J74" s="26">
        <v>277</v>
      </c>
      <c r="K74" s="26">
        <v>5</v>
      </c>
      <c r="L74" s="26">
        <v>283</v>
      </c>
      <c r="M74" s="26">
        <v>5</v>
      </c>
      <c r="N74" s="26"/>
      <c r="O74" s="26"/>
      <c r="P74" s="90"/>
      <c r="Q74" s="90"/>
      <c r="R74" s="26">
        <f t="shared" si="4"/>
        <v>560</v>
      </c>
      <c r="S74" s="29">
        <f t="shared" si="5"/>
        <v>10</v>
      </c>
    </row>
    <row r="75" spans="2:19" ht="15.75" x14ac:dyDescent="0.25">
      <c r="B75" s="23">
        <v>24</v>
      </c>
      <c r="C75" s="78">
        <v>9620</v>
      </c>
      <c r="D75" s="25" t="s">
        <v>182</v>
      </c>
      <c r="E75" s="26" t="s">
        <v>15</v>
      </c>
      <c r="F75" s="93"/>
      <c r="G75" s="93"/>
      <c r="H75" s="35">
        <v>274</v>
      </c>
      <c r="I75" s="36">
        <v>5</v>
      </c>
      <c r="J75" s="26">
        <v>272</v>
      </c>
      <c r="K75" s="26">
        <v>3</v>
      </c>
      <c r="L75" s="93"/>
      <c r="M75" s="93"/>
      <c r="N75" s="26"/>
      <c r="O75" s="26"/>
      <c r="P75" s="90"/>
      <c r="Q75" s="90"/>
      <c r="R75" s="26">
        <f t="shared" si="4"/>
        <v>546</v>
      </c>
      <c r="S75" s="29">
        <f t="shared" si="5"/>
        <v>8</v>
      </c>
    </row>
    <row r="76" spans="2:19" ht="15.75" x14ac:dyDescent="0.25">
      <c r="B76" s="23">
        <v>25</v>
      </c>
      <c r="C76" s="78">
        <v>9954</v>
      </c>
      <c r="D76" s="94" t="s">
        <v>167</v>
      </c>
      <c r="E76" s="26" t="s">
        <v>189</v>
      </c>
      <c r="F76" s="93"/>
      <c r="G76" s="93"/>
      <c r="H76" s="95">
        <v>262</v>
      </c>
      <c r="I76" s="95">
        <v>1</v>
      </c>
      <c r="J76" s="26">
        <v>281</v>
      </c>
      <c r="K76" s="26">
        <v>4</v>
      </c>
      <c r="L76" s="93"/>
      <c r="M76" s="93"/>
      <c r="N76" s="26"/>
      <c r="O76" s="26"/>
      <c r="P76" s="90"/>
      <c r="Q76" s="90"/>
      <c r="R76" s="26">
        <f t="shared" si="4"/>
        <v>543</v>
      </c>
      <c r="S76" s="29">
        <f t="shared" si="5"/>
        <v>5</v>
      </c>
    </row>
    <row r="77" spans="2:19" ht="15.75" x14ac:dyDescent="0.25">
      <c r="B77" s="23">
        <v>26</v>
      </c>
      <c r="C77" s="78">
        <v>9902</v>
      </c>
      <c r="D77" s="25" t="s">
        <v>56</v>
      </c>
      <c r="E77" s="26" t="s">
        <v>193</v>
      </c>
      <c r="F77" s="93"/>
      <c r="G77" s="93"/>
      <c r="H77" s="26">
        <v>279</v>
      </c>
      <c r="I77" s="26">
        <v>3</v>
      </c>
      <c r="J77" s="26">
        <v>262</v>
      </c>
      <c r="K77" s="26">
        <v>2</v>
      </c>
      <c r="L77" s="93"/>
      <c r="M77" s="93"/>
      <c r="N77" s="26"/>
      <c r="O77" s="26"/>
      <c r="P77" s="90"/>
      <c r="Q77" s="90"/>
      <c r="R77" s="26">
        <f t="shared" si="4"/>
        <v>541</v>
      </c>
      <c r="S77" s="29">
        <f t="shared" si="5"/>
        <v>5</v>
      </c>
    </row>
    <row r="78" spans="2:19" ht="15.75" x14ac:dyDescent="0.25">
      <c r="B78" s="23">
        <v>27</v>
      </c>
      <c r="C78" s="78">
        <v>10117</v>
      </c>
      <c r="D78" s="25" t="s">
        <v>105</v>
      </c>
      <c r="E78" s="26" t="s">
        <v>193</v>
      </c>
      <c r="F78" s="96"/>
      <c r="G78" s="96"/>
      <c r="H78" s="82">
        <v>265</v>
      </c>
      <c r="I78" s="82">
        <v>3</v>
      </c>
      <c r="J78" s="96"/>
      <c r="K78" s="96"/>
      <c r="L78" s="82">
        <v>272</v>
      </c>
      <c r="M78" s="82">
        <v>3</v>
      </c>
      <c r="N78" s="82"/>
      <c r="O78" s="82"/>
      <c r="P78" s="91"/>
      <c r="Q78" s="91"/>
      <c r="R78" s="26">
        <f>F78+H78+J78+L78+N78</f>
        <v>537</v>
      </c>
      <c r="S78" s="29">
        <f t="shared" ref="S78:S105" si="6">G78+I78+K78+M78+O78+Q78</f>
        <v>6</v>
      </c>
    </row>
    <row r="79" spans="2:19" ht="15.75" x14ac:dyDescent="0.25">
      <c r="B79" s="23">
        <v>28</v>
      </c>
      <c r="C79" s="78">
        <v>9409</v>
      </c>
      <c r="D79" s="25" t="s">
        <v>55</v>
      </c>
      <c r="E79" s="26" t="s">
        <v>116</v>
      </c>
      <c r="F79" s="26">
        <v>260</v>
      </c>
      <c r="G79" s="26">
        <v>1</v>
      </c>
      <c r="H79" s="93"/>
      <c r="I79" s="93"/>
      <c r="J79" s="26">
        <v>271</v>
      </c>
      <c r="K79" s="26">
        <v>3</v>
      </c>
      <c r="L79" s="93"/>
      <c r="M79" s="93"/>
      <c r="N79" s="26"/>
      <c r="O79" s="26"/>
      <c r="P79" s="90"/>
      <c r="Q79" s="90"/>
      <c r="R79" s="26">
        <f t="shared" ref="R79:R90" si="7">F79+H79+J79+L79+N79+P79</f>
        <v>531</v>
      </c>
      <c r="S79" s="29">
        <f t="shared" si="6"/>
        <v>4</v>
      </c>
    </row>
    <row r="80" spans="2:19" ht="15.75" x14ac:dyDescent="0.25">
      <c r="B80" s="23">
        <v>29</v>
      </c>
      <c r="C80" s="78">
        <v>9872</v>
      </c>
      <c r="D80" s="25" t="s">
        <v>52</v>
      </c>
      <c r="E80" s="26" t="s">
        <v>131</v>
      </c>
      <c r="F80" s="26">
        <v>259</v>
      </c>
      <c r="G80" s="26">
        <v>0</v>
      </c>
      <c r="H80" s="79">
        <v>264</v>
      </c>
      <c r="I80" s="31">
        <v>2</v>
      </c>
      <c r="J80" s="93"/>
      <c r="K80" s="93"/>
      <c r="L80" s="93"/>
      <c r="M80" s="93"/>
      <c r="N80" s="26"/>
      <c r="O80" s="26"/>
      <c r="P80" s="90"/>
      <c r="Q80" s="90"/>
      <c r="R80" s="26">
        <f t="shared" si="7"/>
        <v>523</v>
      </c>
      <c r="S80" s="29">
        <f t="shared" si="6"/>
        <v>2</v>
      </c>
    </row>
    <row r="81" spans="2:19" ht="15.75" x14ac:dyDescent="0.25">
      <c r="B81" s="23">
        <v>30</v>
      </c>
      <c r="C81" s="78">
        <v>9935</v>
      </c>
      <c r="D81" s="25" t="s">
        <v>63</v>
      </c>
      <c r="E81" s="26" t="s">
        <v>15</v>
      </c>
      <c r="F81" s="93"/>
      <c r="G81" s="93"/>
      <c r="H81" s="35">
        <v>289</v>
      </c>
      <c r="I81" s="36">
        <v>3</v>
      </c>
      <c r="J81" s="93"/>
      <c r="K81" s="93"/>
      <c r="L81" s="93"/>
      <c r="M81" s="93"/>
      <c r="N81" s="26"/>
      <c r="O81" s="26"/>
      <c r="P81" s="90"/>
      <c r="Q81" s="90"/>
      <c r="R81" s="26">
        <f t="shared" si="7"/>
        <v>289</v>
      </c>
      <c r="S81" s="29">
        <f t="shared" si="6"/>
        <v>3</v>
      </c>
    </row>
    <row r="82" spans="2:19" ht="15.75" x14ac:dyDescent="0.25">
      <c r="B82" s="23">
        <v>31</v>
      </c>
      <c r="C82" s="75">
        <v>9677</v>
      </c>
      <c r="D82" s="34" t="s">
        <v>177</v>
      </c>
      <c r="E82" s="26" t="s">
        <v>174</v>
      </c>
      <c r="F82" s="93"/>
      <c r="G82" s="93"/>
      <c r="H82" s="26">
        <v>287</v>
      </c>
      <c r="I82" s="26">
        <v>9</v>
      </c>
      <c r="J82" s="93"/>
      <c r="K82" s="93"/>
      <c r="L82" s="93"/>
      <c r="M82" s="93"/>
      <c r="N82" s="26"/>
      <c r="O82" s="26"/>
      <c r="P82" s="90"/>
      <c r="Q82" s="90"/>
      <c r="R82" s="26">
        <f t="shared" si="7"/>
        <v>287</v>
      </c>
      <c r="S82" s="29">
        <f t="shared" si="6"/>
        <v>9</v>
      </c>
    </row>
    <row r="83" spans="2:19" ht="15.75" x14ac:dyDescent="0.25">
      <c r="B83" s="23">
        <v>32</v>
      </c>
      <c r="C83" s="78">
        <v>9357</v>
      </c>
      <c r="D83" s="25" t="s">
        <v>51</v>
      </c>
      <c r="E83" s="26" t="s">
        <v>15</v>
      </c>
      <c r="F83" s="93"/>
      <c r="G83" s="93"/>
      <c r="H83" s="35">
        <v>286</v>
      </c>
      <c r="I83" s="36">
        <v>5</v>
      </c>
      <c r="J83" s="93"/>
      <c r="K83" s="93"/>
      <c r="L83" s="93"/>
      <c r="M83" s="93"/>
      <c r="N83" s="26"/>
      <c r="O83" s="26"/>
      <c r="P83" s="90"/>
      <c r="Q83" s="90"/>
      <c r="R83" s="26">
        <f t="shared" si="7"/>
        <v>286</v>
      </c>
      <c r="S83" s="29">
        <f t="shared" si="6"/>
        <v>5</v>
      </c>
    </row>
    <row r="84" spans="2:19" ht="15.75" x14ac:dyDescent="0.25">
      <c r="B84" s="23">
        <v>33</v>
      </c>
      <c r="C84" s="78">
        <v>10107</v>
      </c>
      <c r="D84" s="25" t="s">
        <v>190</v>
      </c>
      <c r="E84" s="26" t="s">
        <v>99</v>
      </c>
      <c r="F84" s="93"/>
      <c r="G84" s="93"/>
      <c r="H84" s="93"/>
      <c r="I84" s="93"/>
      <c r="J84" s="26">
        <v>286</v>
      </c>
      <c r="K84" s="26">
        <v>5</v>
      </c>
      <c r="L84" s="93"/>
      <c r="M84" s="93"/>
      <c r="N84" s="26"/>
      <c r="O84" s="26"/>
      <c r="P84" s="90"/>
      <c r="Q84" s="90"/>
      <c r="R84" s="26">
        <f t="shared" si="7"/>
        <v>286</v>
      </c>
      <c r="S84" s="29">
        <f t="shared" si="6"/>
        <v>5</v>
      </c>
    </row>
    <row r="85" spans="2:19" ht="15.75" x14ac:dyDescent="0.25">
      <c r="B85" s="23">
        <v>34</v>
      </c>
      <c r="C85" s="78">
        <v>9969</v>
      </c>
      <c r="D85" s="25" t="s">
        <v>191</v>
      </c>
      <c r="E85" s="26" t="s">
        <v>97</v>
      </c>
      <c r="F85" s="93"/>
      <c r="G85" s="93"/>
      <c r="H85" s="93"/>
      <c r="I85" s="93"/>
      <c r="J85" s="26">
        <v>283</v>
      </c>
      <c r="K85" s="26">
        <v>7</v>
      </c>
      <c r="L85" s="93"/>
      <c r="M85" s="93"/>
      <c r="N85" s="26"/>
      <c r="O85" s="26"/>
      <c r="P85" s="90"/>
      <c r="Q85" s="90"/>
      <c r="R85" s="26">
        <f t="shared" si="7"/>
        <v>283</v>
      </c>
      <c r="S85" s="29">
        <f t="shared" si="6"/>
        <v>7</v>
      </c>
    </row>
    <row r="86" spans="2:19" ht="15.75" x14ac:dyDescent="0.25">
      <c r="B86" s="23">
        <v>35</v>
      </c>
      <c r="C86" s="78">
        <v>9688</v>
      </c>
      <c r="D86" s="25" t="s">
        <v>254</v>
      </c>
      <c r="E86" s="26" t="s">
        <v>104</v>
      </c>
      <c r="F86" s="93"/>
      <c r="G86" s="93"/>
      <c r="H86" s="93"/>
      <c r="I86" s="93"/>
      <c r="J86" s="93"/>
      <c r="K86" s="93"/>
      <c r="L86" s="26">
        <v>283</v>
      </c>
      <c r="M86" s="26">
        <v>6</v>
      </c>
      <c r="N86" s="26"/>
      <c r="O86" s="26"/>
      <c r="P86" s="90"/>
      <c r="Q86" s="90"/>
      <c r="R86" s="26">
        <f t="shared" si="7"/>
        <v>283</v>
      </c>
      <c r="S86" s="29">
        <f t="shared" si="6"/>
        <v>6</v>
      </c>
    </row>
    <row r="87" spans="2:19" ht="15.75" x14ac:dyDescent="0.25">
      <c r="B87" s="23">
        <v>36</v>
      </c>
      <c r="C87" s="78">
        <v>9904</v>
      </c>
      <c r="D87" s="25" t="s">
        <v>42</v>
      </c>
      <c r="E87" s="26" t="s">
        <v>143</v>
      </c>
      <c r="F87" s="26">
        <v>282</v>
      </c>
      <c r="G87" s="26">
        <v>5</v>
      </c>
      <c r="H87" s="93"/>
      <c r="I87" s="93"/>
      <c r="J87" s="93"/>
      <c r="K87" s="93"/>
      <c r="L87" s="93"/>
      <c r="M87" s="93"/>
      <c r="N87" s="26"/>
      <c r="O87" s="26"/>
      <c r="P87" s="90"/>
      <c r="Q87" s="90"/>
      <c r="R87" s="26">
        <f t="shared" si="7"/>
        <v>282</v>
      </c>
      <c r="S87" s="29">
        <f t="shared" si="6"/>
        <v>5</v>
      </c>
    </row>
    <row r="88" spans="2:19" ht="15.75" x14ac:dyDescent="0.25">
      <c r="B88" s="23">
        <v>37</v>
      </c>
      <c r="C88" s="78">
        <v>9932</v>
      </c>
      <c r="D88" s="25" t="s">
        <v>24</v>
      </c>
      <c r="E88" s="26" t="s">
        <v>15</v>
      </c>
      <c r="F88" s="96"/>
      <c r="G88" s="96"/>
      <c r="H88" s="35">
        <v>281</v>
      </c>
      <c r="I88" s="36">
        <v>7</v>
      </c>
      <c r="J88" s="96"/>
      <c r="K88" s="96"/>
      <c r="L88" s="96"/>
      <c r="M88" s="96"/>
      <c r="N88" s="82"/>
      <c r="O88" s="82"/>
      <c r="P88" s="91"/>
      <c r="Q88" s="91"/>
      <c r="R88" s="26">
        <f t="shared" si="7"/>
        <v>281</v>
      </c>
      <c r="S88" s="29">
        <f t="shared" si="6"/>
        <v>7</v>
      </c>
    </row>
    <row r="89" spans="2:19" ht="15.75" x14ac:dyDescent="0.25">
      <c r="B89" s="23">
        <v>38</v>
      </c>
      <c r="C89" s="78">
        <v>9702</v>
      </c>
      <c r="D89" s="25" t="s">
        <v>59</v>
      </c>
      <c r="E89" s="26" t="s">
        <v>108</v>
      </c>
      <c r="F89" s="26">
        <v>281</v>
      </c>
      <c r="G89" s="26">
        <v>4</v>
      </c>
      <c r="H89" s="93"/>
      <c r="I89" s="93"/>
      <c r="J89" s="93"/>
      <c r="K89" s="93"/>
      <c r="L89" s="93"/>
      <c r="M89" s="93"/>
      <c r="N89" s="26"/>
      <c r="O89" s="26"/>
      <c r="P89" s="90"/>
      <c r="Q89" s="90"/>
      <c r="R89" s="26">
        <f t="shared" si="7"/>
        <v>281</v>
      </c>
      <c r="S89" s="29">
        <f t="shared" si="6"/>
        <v>4</v>
      </c>
    </row>
    <row r="90" spans="2:19" ht="15.75" x14ac:dyDescent="0.25">
      <c r="B90" s="23">
        <v>39</v>
      </c>
      <c r="C90" s="78">
        <v>9681</v>
      </c>
      <c r="D90" s="25" t="s">
        <v>258</v>
      </c>
      <c r="E90" s="26" t="s">
        <v>259</v>
      </c>
      <c r="F90" s="93"/>
      <c r="G90" s="93"/>
      <c r="H90" s="93"/>
      <c r="I90" s="93"/>
      <c r="J90" s="93"/>
      <c r="K90" s="93"/>
      <c r="L90" s="26">
        <v>280</v>
      </c>
      <c r="M90" s="26">
        <v>7</v>
      </c>
      <c r="N90" s="26"/>
      <c r="O90" s="26"/>
      <c r="P90" s="90"/>
      <c r="Q90" s="90"/>
      <c r="R90" s="26">
        <f t="shared" si="7"/>
        <v>280</v>
      </c>
      <c r="S90" s="29">
        <f t="shared" si="6"/>
        <v>7</v>
      </c>
    </row>
    <row r="91" spans="2:19" ht="15.75" x14ac:dyDescent="0.25">
      <c r="B91" s="23">
        <v>40</v>
      </c>
      <c r="C91" s="78">
        <v>9933</v>
      </c>
      <c r="D91" s="25" t="s">
        <v>106</v>
      </c>
      <c r="E91" s="26" t="s">
        <v>15</v>
      </c>
      <c r="F91" s="96"/>
      <c r="G91" s="96"/>
      <c r="H91" s="35">
        <v>278</v>
      </c>
      <c r="I91" s="36">
        <v>2</v>
      </c>
      <c r="J91" s="96"/>
      <c r="K91" s="96"/>
      <c r="L91" s="96"/>
      <c r="M91" s="96"/>
      <c r="N91" s="82"/>
      <c r="O91" s="82"/>
      <c r="P91" s="91"/>
      <c r="Q91" s="91"/>
      <c r="R91" s="26">
        <f>F91+H91+J91+L91+N91</f>
        <v>278</v>
      </c>
      <c r="S91" s="29">
        <f t="shared" si="6"/>
        <v>2</v>
      </c>
    </row>
    <row r="92" spans="2:19" ht="15.75" x14ac:dyDescent="0.25">
      <c r="B92" s="23">
        <v>41</v>
      </c>
      <c r="C92" s="75">
        <v>9705</v>
      </c>
      <c r="D92" s="34" t="s">
        <v>49</v>
      </c>
      <c r="E92" s="26" t="s">
        <v>193</v>
      </c>
      <c r="F92" s="26">
        <v>277</v>
      </c>
      <c r="G92" s="26">
        <v>3</v>
      </c>
      <c r="H92" s="93"/>
      <c r="I92" s="93"/>
      <c r="J92" s="93"/>
      <c r="K92" s="93"/>
      <c r="L92" s="93"/>
      <c r="M92" s="93"/>
      <c r="N92" s="26"/>
      <c r="O92" s="26"/>
      <c r="P92" s="90"/>
      <c r="Q92" s="90"/>
      <c r="R92" s="26">
        <f>F92+H92+J92+L92+N92+P92</f>
        <v>277</v>
      </c>
      <c r="S92" s="29">
        <f t="shared" si="6"/>
        <v>3</v>
      </c>
    </row>
    <row r="93" spans="2:19" ht="15.75" x14ac:dyDescent="0.25">
      <c r="B93" s="23">
        <v>42</v>
      </c>
      <c r="C93" s="78">
        <v>9934</v>
      </c>
      <c r="D93" s="25" t="s">
        <v>60</v>
      </c>
      <c r="E93" s="26" t="s">
        <v>15</v>
      </c>
      <c r="F93" s="96"/>
      <c r="G93" s="96"/>
      <c r="H93" s="35">
        <v>276</v>
      </c>
      <c r="I93" s="36">
        <v>6</v>
      </c>
      <c r="J93" s="96"/>
      <c r="K93" s="96"/>
      <c r="L93" s="96"/>
      <c r="M93" s="96"/>
      <c r="N93" s="82"/>
      <c r="O93" s="82"/>
      <c r="P93" s="91"/>
      <c r="Q93" s="91"/>
      <c r="R93" s="26">
        <f>F93+H93+J93+L93+N93</f>
        <v>276</v>
      </c>
      <c r="S93" s="29">
        <f t="shared" si="6"/>
        <v>6</v>
      </c>
    </row>
    <row r="94" spans="2:19" ht="15.75" x14ac:dyDescent="0.25">
      <c r="B94" s="23">
        <v>43</v>
      </c>
      <c r="C94" s="78">
        <v>10116</v>
      </c>
      <c r="D94" s="25" t="s">
        <v>194</v>
      </c>
      <c r="E94" s="26" t="s">
        <v>163</v>
      </c>
      <c r="F94" s="93"/>
      <c r="G94" s="93"/>
      <c r="H94" s="93"/>
      <c r="I94" s="93"/>
      <c r="J94" s="26">
        <v>275</v>
      </c>
      <c r="K94" s="26">
        <v>5</v>
      </c>
      <c r="L94" s="93"/>
      <c r="M94" s="93"/>
      <c r="N94" s="26"/>
      <c r="O94" s="26"/>
      <c r="P94" s="90"/>
      <c r="Q94" s="90"/>
      <c r="R94" s="26">
        <f>F94+H94+J94+L94+N94+P94</f>
        <v>275</v>
      </c>
      <c r="S94" s="29">
        <f t="shared" si="6"/>
        <v>5</v>
      </c>
    </row>
    <row r="95" spans="2:19" ht="15.75" x14ac:dyDescent="0.25">
      <c r="B95" s="23">
        <v>44</v>
      </c>
      <c r="C95" s="78">
        <v>9839</v>
      </c>
      <c r="D95" s="25" t="s">
        <v>45</v>
      </c>
      <c r="E95" s="26" t="s">
        <v>123</v>
      </c>
      <c r="F95" s="26">
        <v>273</v>
      </c>
      <c r="G95" s="26">
        <v>6</v>
      </c>
      <c r="H95" s="93"/>
      <c r="I95" s="93"/>
      <c r="J95" s="93"/>
      <c r="K95" s="93"/>
      <c r="L95" s="93"/>
      <c r="M95" s="93"/>
      <c r="N95" s="26"/>
      <c r="O95" s="26"/>
      <c r="P95" s="90"/>
      <c r="Q95" s="90"/>
      <c r="R95" s="26">
        <f>F95+H95+J95+L95+N95+P95</f>
        <v>273</v>
      </c>
      <c r="S95" s="29">
        <f t="shared" si="6"/>
        <v>6</v>
      </c>
    </row>
    <row r="96" spans="2:19" ht="15.75" x14ac:dyDescent="0.25">
      <c r="B96" s="23">
        <v>45</v>
      </c>
      <c r="C96" s="78">
        <v>9624</v>
      </c>
      <c r="D96" s="25" t="s">
        <v>195</v>
      </c>
      <c r="E96" s="26" t="s">
        <v>196</v>
      </c>
      <c r="F96" s="96"/>
      <c r="G96" s="96"/>
      <c r="H96" s="96"/>
      <c r="I96" s="96"/>
      <c r="J96" s="82">
        <v>271</v>
      </c>
      <c r="K96" s="82">
        <v>5</v>
      </c>
      <c r="L96" s="96"/>
      <c r="M96" s="96"/>
      <c r="N96" s="82"/>
      <c r="O96" s="82"/>
      <c r="P96" s="91"/>
      <c r="Q96" s="91"/>
      <c r="R96" s="26">
        <f>F96+H96+J96+L96+N96+P96</f>
        <v>271</v>
      </c>
      <c r="S96" s="29">
        <f t="shared" si="6"/>
        <v>5</v>
      </c>
    </row>
    <row r="97" spans="2:19" ht="15.75" x14ac:dyDescent="0.25">
      <c r="B97" s="23">
        <v>46</v>
      </c>
      <c r="C97" s="78">
        <v>10057</v>
      </c>
      <c r="D97" s="25" t="s">
        <v>130</v>
      </c>
      <c r="E97" s="26" t="s">
        <v>131</v>
      </c>
      <c r="F97" s="26">
        <v>269</v>
      </c>
      <c r="G97" s="26">
        <v>3</v>
      </c>
      <c r="H97" s="93"/>
      <c r="I97" s="93"/>
      <c r="J97" s="93"/>
      <c r="K97" s="93"/>
      <c r="L97" s="93"/>
      <c r="M97" s="93"/>
      <c r="N97" s="26"/>
      <c r="O97" s="26"/>
      <c r="P97" s="90"/>
      <c r="Q97" s="90"/>
      <c r="R97" s="26">
        <f>F97+H97+J97+L97+N97+P97</f>
        <v>269</v>
      </c>
      <c r="S97" s="29">
        <f t="shared" si="6"/>
        <v>3</v>
      </c>
    </row>
    <row r="98" spans="2:19" ht="15.75" x14ac:dyDescent="0.25">
      <c r="B98" s="23">
        <v>47</v>
      </c>
      <c r="C98" s="78">
        <v>9965</v>
      </c>
      <c r="D98" s="25" t="s">
        <v>107</v>
      </c>
      <c r="E98" s="26" t="s">
        <v>108</v>
      </c>
      <c r="F98" s="26">
        <v>263</v>
      </c>
      <c r="G98" s="26">
        <v>6</v>
      </c>
      <c r="H98" s="93"/>
      <c r="I98" s="93"/>
      <c r="J98" s="93"/>
      <c r="K98" s="93"/>
      <c r="L98" s="93"/>
      <c r="M98" s="93"/>
      <c r="N98" s="26"/>
      <c r="O98" s="26"/>
      <c r="P98" s="90"/>
      <c r="Q98" s="90"/>
      <c r="R98" s="26">
        <f>F98+H98+J98+L98+N98+P98</f>
        <v>263</v>
      </c>
      <c r="S98" s="29">
        <f t="shared" si="6"/>
        <v>6</v>
      </c>
    </row>
    <row r="99" spans="2:19" ht="15.75" x14ac:dyDescent="0.25">
      <c r="B99" s="23">
        <v>48</v>
      </c>
      <c r="C99" s="78"/>
      <c r="D99" s="25" t="s">
        <v>260</v>
      </c>
      <c r="E99" s="26" t="s">
        <v>174</v>
      </c>
      <c r="F99" s="96"/>
      <c r="G99" s="96"/>
      <c r="H99" s="155"/>
      <c r="I99" s="156"/>
      <c r="J99" s="96"/>
      <c r="K99" s="96"/>
      <c r="L99" s="82">
        <v>262</v>
      </c>
      <c r="M99" s="82">
        <v>5</v>
      </c>
      <c r="N99" s="82"/>
      <c r="O99" s="82"/>
      <c r="P99" s="91"/>
      <c r="Q99" s="91"/>
      <c r="R99" s="26">
        <f>F99+H99+J99+L99+N99</f>
        <v>262</v>
      </c>
      <c r="S99" s="29">
        <f t="shared" si="6"/>
        <v>5</v>
      </c>
    </row>
    <row r="100" spans="2:19" ht="15.75" x14ac:dyDescent="0.25">
      <c r="B100" s="23">
        <v>49</v>
      </c>
      <c r="C100" s="78">
        <v>9905</v>
      </c>
      <c r="D100" s="25" t="s">
        <v>57</v>
      </c>
      <c r="E100" s="26" t="s">
        <v>15</v>
      </c>
      <c r="F100" s="93"/>
      <c r="G100" s="93"/>
      <c r="H100" s="35">
        <v>259</v>
      </c>
      <c r="I100" s="36">
        <v>2</v>
      </c>
      <c r="J100" s="93"/>
      <c r="K100" s="93"/>
      <c r="L100" s="93"/>
      <c r="M100" s="93"/>
      <c r="N100" s="26"/>
      <c r="O100" s="26"/>
      <c r="P100" s="90"/>
      <c r="Q100" s="90"/>
      <c r="R100" s="26">
        <f>F100+H100+J100+L100+N100+P100</f>
        <v>259</v>
      </c>
      <c r="S100" s="29">
        <f t="shared" si="6"/>
        <v>2</v>
      </c>
    </row>
    <row r="101" spans="2:19" ht="15.75" x14ac:dyDescent="0.25">
      <c r="B101" s="23">
        <v>50</v>
      </c>
      <c r="C101" s="78">
        <v>10122</v>
      </c>
      <c r="D101" s="25" t="s">
        <v>253</v>
      </c>
      <c r="E101" s="26" t="s">
        <v>108</v>
      </c>
      <c r="F101" s="93"/>
      <c r="G101" s="93"/>
      <c r="H101" s="35"/>
      <c r="I101" s="36"/>
      <c r="J101" s="93"/>
      <c r="K101" s="93"/>
      <c r="L101" s="26">
        <v>257</v>
      </c>
      <c r="M101" s="26">
        <v>2</v>
      </c>
      <c r="N101" s="26"/>
      <c r="O101" s="26"/>
      <c r="P101" s="90"/>
      <c r="Q101" s="90"/>
      <c r="R101" s="26">
        <f>F101+H101+J101+L101+N101+P101</f>
        <v>257</v>
      </c>
      <c r="S101" s="29">
        <f t="shared" si="6"/>
        <v>2</v>
      </c>
    </row>
    <row r="102" spans="2:19" ht="15.75" x14ac:dyDescent="0.25">
      <c r="B102" s="23">
        <v>51</v>
      </c>
      <c r="C102" s="78">
        <v>9977</v>
      </c>
      <c r="D102" s="25" t="s">
        <v>110</v>
      </c>
      <c r="E102" s="26" t="s">
        <v>15</v>
      </c>
      <c r="F102" s="96"/>
      <c r="G102" s="96"/>
      <c r="H102" s="35">
        <v>255</v>
      </c>
      <c r="I102" s="36">
        <v>3</v>
      </c>
      <c r="J102" s="96"/>
      <c r="K102" s="96"/>
      <c r="L102" s="96"/>
      <c r="M102" s="96"/>
      <c r="N102" s="82"/>
      <c r="O102" s="82"/>
      <c r="P102" s="91"/>
      <c r="Q102" s="91"/>
      <c r="R102" s="26">
        <f>F102+H102+J102+L102+N102</f>
        <v>255</v>
      </c>
      <c r="S102" s="29">
        <f t="shared" si="6"/>
        <v>3</v>
      </c>
    </row>
    <row r="103" spans="2:19" ht="15.75" x14ac:dyDescent="0.25">
      <c r="B103" s="23">
        <v>52</v>
      </c>
      <c r="C103" s="78"/>
      <c r="D103" s="97" t="s">
        <v>168</v>
      </c>
      <c r="E103" s="26" t="s">
        <v>6</v>
      </c>
      <c r="F103" s="93"/>
      <c r="G103" s="93"/>
      <c r="H103" s="95">
        <v>255</v>
      </c>
      <c r="I103" s="95">
        <v>0</v>
      </c>
      <c r="J103" s="93"/>
      <c r="K103" s="93"/>
      <c r="L103" s="93"/>
      <c r="M103" s="93"/>
      <c r="N103" s="26"/>
      <c r="O103" s="26"/>
      <c r="P103" s="90"/>
      <c r="Q103" s="90"/>
      <c r="R103" s="26">
        <f>F103+H103+J103+L103+N103+P103</f>
        <v>255</v>
      </c>
      <c r="S103" s="29">
        <f t="shared" si="6"/>
        <v>0</v>
      </c>
    </row>
    <row r="104" spans="2:19" ht="15.75" x14ac:dyDescent="0.25">
      <c r="B104" s="23">
        <v>53</v>
      </c>
      <c r="C104" s="78">
        <v>10125</v>
      </c>
      <c r="D104" s="25" t="s">
        <v>261</v>
      </c>
      <c r="E104" s="26" t="s">
        <v>262</v>
      </c>
      <c r="F104" s="96"/>
      <c r="G104" s="96"/>
      <c r="H104" s="155"/>
      <c r="I104" s="156"/>
      <c r="J104" s="96"/>
      <c r="K104" s="96"/>
      <c r="L104" s="82">
        <v>246</v>
      </c>
      <c r="M104" s="82">
        <v>1</v>
      </c>
      <c r="N104" s="82"/>
      <c r="O104" s="82"/>
      <c r="P104" s="91"/>
      <c r="Q104" s="91"/>
      <c r="R104" s="26">
        <f>F104+H104+J104+L104+N104</f>
        <v>246</v>
      </c>
      <c r="S104" s="29">
        <f t="shared" si="6"/>
        <v>1</v>
      </c>
    </row>
    <row r="105" spans="2:19" ht="16.5" thickBot="1" x14ac:dyDescent="0.3">
      <c r="B105" s="37">
        <v>54</v>
      </c>
      <c r="C105" s="84">
        <v>10103</v>
      </c>
      <c r="D105" s="39" t="s">
        <v>197</v>
      </c>
      <c r="E105" s="40" t="s">
        <v>163</v>
      </c>
      <c r="F105" s="98"/>
      <c r="G105" s="98"/>
      <c r="H105" s="98"/>
      <c r="I105" s="98"/>
      <c r="J105" s="86">
        <v>239</v>
      </c>
      <c r="K105" s="86">
        <v>0</v>
      </c>
      <c r="L105" s="98"/>
      <c r="M105" s="98"/>
      <c r="N105" s="86"/>
      <c r="O105" s="86"/>
      <c r="P105" s="92"/>
      <c r="Q105" s="92"/>
      <c r="R105" s="40">
        <f>F105+H105+J105+L105+N105+P105</f>
        <v>239</v>
      </c>
      <c r="S105" s="44">
        <f t="shared" si="6"/>
        <v>0</v>
      </c>
    </row>
    <row r="106" spans="2:19" x14ac:dyDescent="0.25">
      <c r="C106" s="88"/>
      <c r="D106" s="45" t="s">
        <v>21</v>
      </c>
      <c r="E106" s="46"/>
      <c r="F106" s="163">
        <f>COUNT(F52:F105)</f>
        <v>26</v>
      </c>
      <c r="G106" s="163"/>
      <c r="H106" s="163">
        <f>COUNT(H52:H105)</f>
        <v>33</v>
      </c>
      <c r="I106" s="163"/>
      <c r="J106" s="163">
        <f>COUNT(J52:J105)</f>
        <v>28</v>
      </c>
      <c r="K106" s="163"/>
      <c r="L106" s="163">
        <v>21</v>
      </c>
      <c r="M106" s="163"/>
      <c r="N106" s="163"/>
      <c r="O106" s="163"/>
      <c r="P106" s="163"/>
      <c r="Q106" s="164"/>
    </row>
    <row r="107" spans="2:19" ht="15.75" thickBot="1" x14ac:dyDescent="0.3">
      <c r="C107" s="88"/>
      <c r="D107" s="47" t="s">
        <v>22</v>
      </c>
      <c r="E107" s="48"/>
      <c r="F107" s="158">
        <f>AVERAGE(F52:F105)</f>
        <v>275.69230769230768</v>
      </c>
      <c r="G107" s="158"/>
      <c r="H107" s="158">
        <f>AVERAGE(H52:H105)</f>
        <v>276.72727272727275</v>
      </c>
      <c r="I107" s="158"/>
      <c r="J107" s="158">
        <f>AVERAGE(J52:J105)</f>
        <v>278.42857142857144</v>
      </c>
      <c r="K107" s="158"/>
      <c r="L107" s="158">
        <v>275</v>
      </c>
      <c r="M107" s="158"/>
      <c r="N107" s="158"/>
      <c r="O107" s="158"/>
      <c r="P107" s="159"/>
      <c r="Q107" s="160"/>
    </row>
    <row r="108" spans="2:19" x14ac:dyDescent="0.25">
      <c r="C108" s="88"/>
      <c r="D108" s="7"/>
      <c r="Q108" s="5"/>
    </row>
    <row r="109" spans="2:19" ht="15.75" thickBot="1" x14ac:dyDescent="0.3">
      <c r="C109" s="88"/>
      <c r="D109" s="7"/>
      <c r="Q109" s="5"/>
    </row>
    <row r="110" spans="2:19" ht="18.75" x14ac:dyDescent="0.3">
      <c r="B110" s="169" t="s">
        <v>230</v>
      </c>
      <c r="C110" s="170"/>
      <c r="D110" s="170"/>
      <c r="E110" s="170"/>
      <c r="F110" s="165" t="s">
        <v>10</v>
      </c>
      <c r="G110" s="165"/>
      <c r="H110" s="165" t="s">
        <v>11</v>
      </c>
      <c r="I110" s="165"/>
      <c r="J110" s="165" t="s">
        <v>12</v>
      </c>
      <c r="K110" s="165"/>
      <c r="L110" s="165" t="s">
        <v>13</v>
      </c>
      <c r="M110" s="165"/>
      <c r="N110" s="165" t="s">
        <v>14</v>
      </c>
      <c r="O110" s="165"/>
      <c r="P110" s="165" t="s">
        <v>18</v>
      </c>
      <c r="Q110" s="165"/>
      <c r="R110" s="161" t="s">
        <v>19</v>
      </c>
      <c r="S110" s="162"/>
    </row>
    <row r="111" spans="2:19" ht="15.75" thickBot="1" x14ac:dyDescent="0.3">
      <c r="B111" s="11" t="s">
        <v>117</v>
      </c>
      <c r="C111" s="12" t="s">
        <v>17</v>
      </c>
      <c r="D111" s="13" t="s">
        <v>20</v>
      </c>
      <c r="E111" s="13" t="s">
        <v>1</v>
      </c>
      <c r="F111" s="14" t="s">
        <v>8</v>
      </c>
      <c r="G111" s="14" t="s">
        <v>9</v>
      </c>
      <c r="H111" s="14" t="s">
        <v>8</v>
      </c>
      <c r="I111" s="14" t="s">
        <v>9</v>
      </c>
      <c r="J111" s="14" t="s">
        <v>8</v>
      </c>
      <c r="K111" s="14" t="s">
        <v>9</v>
      </c>
      <c r="L111" s="14" t="s">
        <v>8</v>
      </c>
      <c r="M111" s="14" t="s">
        <v>9</v>
      </c>
      <c r="N111" s="14" t="s">
        <v>8</v>
      </c>
      <c r="O111" s="14" t="s">
        <v>9</v>
      </c>
      <c r="P111" s="14" t="s">
        <v>8</v>
      </c>
      <c r="Q111" s="14" t="s">
        <v>9</v>
      </c>
      <c r="R111" s="13" t="s">
        <v>0</v>
      </c>
      <c r="S111" s="15" t="s">
        <v>9</v>
      </c>
    </row>
    <row r="112" spans="2:19" ht="15.75" x14ac:dyDescent="0.25">
      <c r="B112" s="16">
        <v>1</v>
      </c>
      <c r="C112" s="72">
        <v>9600</v>
      </c>
      <c r="D112" s="18" t="s">
        <v>98</v>
      </c>
      <c r="E112" s="19" t="s">
        <v>163</v>
      </c>
      <c r="F112" s="19">
        <v>281</v>
      </c>
      <c r="G112" s="19">
        <v>7</v>
      </c>
      <c r="H112" s="73">
        <v>282</v>
      </c>
      <c r="I112" s="51">
        <v>5</v>
      </c>
      <c r="J112" s="19">
        <v>273</v>
      </c>
      <c r="K112" s="19">
        <v>5</v>
      </c>
      <c r="L112" s="19">
        <v>282</v>
      </c>
      <c r="M112" s="19">
        <v>6</v>
      </c>
      <c r="N112" s="19"/>
      <c r="O112" s="19"/>
      <c r="P112" s="89"/>
      <c r="Q112" s="89"/>
      <c r="R112" s="19">
        <f t="shared" ref="R112:R128" si="8">F112+L112+N112+P112+H112+J112</f>
        <v>1118</v>
      </c>
      <c r="S112" s="22">
        <f>G112+M112+O112+I112+K112+Q112</f>
        <v>23</v>
      </c>
    </row>
    <row r="113" spans="2:19" ht="15.75" x14ac:dyDescent="0.25">
      <c r="B113" s="23">
        <v>2</v>
      </c>
      <c r="C113" s="78">
        <v>9966</v>
      </c>
      <c r="D113" s="25" t="s">
        <v>74</v>
      </c>
      <c r="E113" s="26" t="s">
        <v>108</v>
      </c>
      <c r="F113" s="26">
        <v>277</v>
      </c>
      <c r="G113" s="26">
        <v>4</v>
      </c>
      <c r="H113" s="26">
        <v>278</v>
      </c>
      <c r="I113" s="26">
        <v>0</v>
      </c>
      <c r="J113" s="82">
        <v>277</v>
      </c>
      <c r="K113" s="82">
        <v>6</v>
      </c>
      <c r="L113" s="82">
        <v>284</v>
      </c>
      <c r="M113" s="82">
        <v>6</v>
      </c>
      <c r="N113" s="82"/>
      <c r="O113" s="82"/>
      <c r="P113" s="91"/>
      <c r="Q113" s="91"/>
      <c r="R113" s="26">
        <f t="shared" si="8"/>
        <v>1116</v>
      </c>
      <c r="S113" s="29">
        <f>Q113+O113+M113+K113+I113+G113</f>
        <v>16</v>
      </c>
    </row>
    <row r="114" spans="2:19" ht="15.75" x14ac:dyDescent="0.25">
      <c r="B114" s="23">
        <v>3</v>
      </c>
      <c r="C114" s="78">
        <v>10053</v>
      </c>
      <c r="D114" s="25" t="s">
        <v>145</v>
      </c>
      <c r="E114" s="26" t="s">
        <v>163</v>
      </c>
      <c r="F114" s="26">
        <v>263</v>
      </c>
      <c r="G114" s="26">
        <v>1</v>
      </c>
      <c r="H114" s="79">
        <v>271</v>
      </c>
      <c r="I114" s="31">
        <v>4</v>
      </c>
      <c r="J114" s="26">
        <v>275</v>
      </c>
      <c r="K114" s="26">
        <v>3</v>
      </c>
      <c r="L114" s="26">
        <v>258</v>
      </c>
      <c r="M114" s="26">
        <v>3</v>
      </c>
      <c r="N114" s="26"/>
      <c r="O114" s="26"/>
      <c r="P114" s="90"/>
      <c r="Q114" s="90"/>
      <c r="R114" s="26">
        <f t="shared" si="8"/>
        <v>1067</v>
      </c>
      <c r="S114" s="29">
        <f t="shared" ref="S114:S119" si="9">G114+M114+O114+I114+K114+Q114</f>
        <v>11</v>
      </c>
    </row>
    <row r="115" spans="2:19" ht="15.75" x14ac:dyDescent="0.25">
      <c r="B115" s="23">
        <v>4</v>
      </c>
      <c r="C115" s="78">
        <v>9881</v>
      </c>
      <c r="D115" s="25" t="s">
        <v>70</v>
      </c>
      <c r="E115" s="26" t="s">
        <v>100</v>
      </c>
      <c r="F115" s="26">
        <v>296</v>
      </c>
      <c r="G115" s="26">
        <v>13</v>
      </c>
      <c r="H115" s="26">
        <v>298</v>
      </c>
      <c r="I115" s="26">
        <v>17</v>
      </c>
      <c r="J115" s="26">
        <v>297</v>
      </c>
      <c r="K115" s="26">
        <v>19</v>
      </c>
      <c r="L115" s="93"/>
      <c r="M115" s="93"/>
      <c r="N115" s="26"/>
      <c r="O115" s="26"/>
      <c r="P115" s="90"/>
      <c r="Q115" s="90"/>
      <c r="R115" s="26">
        <f t="shared" si="8"/>
        <v>891</v>
      </c>
      <c r="S115" s="29">
        <f t="shared" si="9"/>
        <v>49</v>
      </c>
    </row>
    <row r="116" spans="2:19" ht="15.75" x14ac:dyDescent="0.25">
      <c r="B116" s="23">
        <v>5</v>
      </c>
      <c r="C116" s="78" t="s">
        <v>232</v>
      </c>
      <c r="D116" s="25" t="s">
        <v>73</v>
      </c>
      <c r="E116" s="26" t="s">
        <v>231</v>
      </c>
      <c r="F116" s="26">
        <v>278</v>
      </c>
      <c r="G116" s="26">
        <v>6</v>
      </c>
      <c r="H116" s="79">
        <v>285</v>
      </c>
      <c r="I116" s="31">
        <v>7</v>
      </c>
      <c r="J116" s="26">
        <v>294</v>
      </c>
      <c r="K116" s="26">
        <v>10</v>
      </c>
      <c r="L116" s="93"/>
      <c r="M116" s="93"/>
      <c r="N116" s="26"/>
      <c r="O116" s="26"/>
      <c r="P116" s="90"/>
      <c r="Q116" s="90"/>
      <c r="R116" s="26">
        <f t="shared" si="8"/>
        <v>857</v>
      </c>
      <c r="S116" s="29">
        <f t="shared" si="9"/>
        <v>23</v>
      </c>
    </row>
    <row r="117" spans="2:19" ht="15.75" x14ac:dyDescent="0.25">
      <c r="B117" s="23">
        <v>6</v>
      </c>
      <c r="C117" s="78">
        <v>9959</v>
      </c>
      <c r="D117" s="25" t="s">
        <v>140</v>
      </c>
      <c r="E117" s="26" t="s">
        <v>101</v>
      </c>
      <c r="F117" s="26">
        <v>289</v>
      </c>
      <c r="G117" s="26">
        <v>9</v>
      </c>
      <c r="H117" s="26">
        <v>288</v>
      </c>
      <c r="I117" s="26">
        <v>12</v>
      </c>
      <c r="J117" s="26">
        <v>278</v>
      </c>
      <c r="K117" s="26">
        <v>7</v>
      </c>
      <c r="L117" s="93"/>
      <c r="M117" s="93"/>
      <c r="N117" s="26"/>
      <c r="O117" s="26"/>
      <c r="P117" s="90"/>
      <c r="Q117" s="90"/>
      <c r="R117" s="26">
        <f t="shared" si="8"/>
        <v>855</v>
      </c>
      <c r="S117" s="29">
        <f t="shared" si="9"/>
        <v>28</v>
      </c>
    </row>
    <row r="118" spans="2:19" ht="15.75" x14ac:dyDescent="0.25">
      <c r="B118" s="23">
        <v>7</v>
      </c>
      <c r="C118" s="78">
        <v>10031</v>
      </c>
      <c r="D118" s="25" t="s">
        <v>141</v>
      </c>
      <c r="E118" s="26" t="s">
        <v>174</v>
      </c>
      <c r="F118" s="26">
        <v>274</v>
      </c>
      <c r="G118" s="26">
        <v>4</v>
      </c>
      <c r="H118" s="26">
        <v>281</v>
      </c>
      <c r="I118" s="26">
        <v>9</v>
      </c>
      <c r="J118" s="93"/>
      <c r="K118" s="93"/>
      <c r="L118" s="26">
        <v>288</v>
      </c>
      <c r="M118" s="26">
        <v>7</v>
      </c>
      <c r="N118" s="26"/>
      <c r="O118" s="26"/>
      <c r="P118" s="90"/>
      <c r="Q118" s="90"/>
      <c r="R118" s="26">
        <f t="shared" si="8"/>
        <v>843</v>
      </c>
      <c r="S118" s="29">
        <f t="shared" si="9"/>
        <v>20</v>
      </c>
    </row>
    <row r="119" spans="2:19" ht="15.75" x14ac:dyDescent="0.25">
      <c r="B119" s="23">
        <v>8</v>
      </c>
      <c r="C119" s="78">
        <v>10045</v>
      </c>
      <c r="D119" s="25" t="s">
        <v>142</v>
      </c>
      <c r="E119" s="26" t="s">
        <v>143</v>
      </c>
      <c r="F119" s="26">
        <v>274</v>
      </c>
      <c r="G119" s="26">
        <v>3</v>
      </c>
      <c r="H119" s="93"/>
      <c r="I119" s="93"/>
      <c r="J119" s="26">
        <v>282</v>
      </c>
      <c r="K119" s="26">
        <v>5</v>
      </c>
      <c r="L119" s="26">
        <v>287</v>
      </c>
      <c r="M119" s="26">
        <v>9</v>
      </c>
      <c r="N119" s="26"/>
      <c r="O119" s="26"/>
      <c r="P119" s="90"/>
      <c r="Q119" s="90"/>
      <c r="R119" s="26">
        <f t="shared" si="8"/>
        <v>843</v>
      </c>
      <c r="S119" s="29">
        <f t="shared" si="9"/>
        <v>17</v>
      </c>
    </row>
    <row r="120" spans="2:19" ht="15.75" x14ac:dyDescent="0.25">
      <c r="B120" s="23">
        <v>9</v>
      </c>
      <c r="C120" s="78" t="s">
        <v>232</v>
      </c>
      <c r="D120" s="25" t="s">
        <v>178</v>
      </c>
      <c r="E120" s="100" t="s">
        <v>174</v>
      </c>
      <c r="F120" s="96"/>
      <c r="G120" s="96"/>
      <c r="H120" s="82">
        <v>264</v>
      </c>
      <c r="I120" s="82">
        <v>3</v>
      </c>
      <c r="J120" s="96"/>
      <c r="K120" s="96"/>
      <c r="L120" s="82">
        <v>267</v>
      </c>
      <c r="M120" s="82">
        <v>3</v>
      </c>
      <c r="N120" s="82"/>
      <c r="O120" s="82"/>
      <c r="P120" s="91"/>
      <c r="Q120" s="91"/>
      <c r="R120" s="26">
        <f t="shared" si="8"/>
        <v>531</v>
      </c>
      <c r="S120" s="29">
        <f>Q120+O120+M120+K120+I120+G120</f>
        <v>6</v>
      </c>
    </row>
    <row r="121" spans="2:19" ht="15.75" x14ac:dyDescent="0.25">
      <c r="B121" s="23">
        <v>10</v>
      </c>
      <c r="C121" s="78" t="s">
        <v>232</v>
      </c>
      <c r="D121" s="25" t="s">
        <v>144</v>
      </c>
      <c r="E121" s="26" t="s">
        <v>131</v>
      </c>
      <c r="F121" s="26">
        <v>272</v>
      </c>
      <c r="G121" s="26">
        <v>3</v>
      </c>
      <c r="H121" s="79">
        <v>253</v>
      </c>
      <c r="I121" s="31">
        <v>0</v>
      </c>
      <c r="J121" s="93"/>
      <c r="K121" s="93"/>
      <c r="L121" s="93"/>
      <c r="M121" s="93"/>
      <c r="N121" s="26"/>
      <c r="O121" s="26"/>
      <c r="P121" s="90"/>
      <c r="Q121" s="90"/>
      <c r="R121" s="26">
        <f t="shared" si="8"/>
        <v>525</v>
      </c>
      <c r="S121" s="29">
        <f t="shared" ref="S121:S128" si="10">G121+M121+O121+I121+K121+Q121</f>
        <v>3</v>
      </c>
    </row>
    <row r="122" spans="2:19" ht="15.75" x14ac:dyDescent="0.25">
      <c r="B122" s="23">
        <v>11</v>
      </c>
      <c r="C122" s="78" t="s">
        <v>232</v>
      </c>
      <c r="D122" s="25" t="s">
        <v>256</v>
      </c>
      <c r="E122" s="26" t="s">
        <v>104</v>
      </c>
      <c r="F122" s="93"/>
      <c r="G122" s="93"/>
      <c r="H122" s="153"/>
      <c r="I122" s="30"/>
      <c r="J122" s="93"/>
      <c r="K122" s="93"/>
      <c r="L122" s="26">
        <v>290</v>
      </c>
      <c r="M122" s="26">
        <v>10</v>
      </c>
      <c r="N122" s="26"/>
      <c r="O122" s="26"/>
      <c r="P122" s="90"/>
      <c r="Q122" s="90"/>
      <c r="R122" s="26">
        <f t="shared" si="8"/>
        <v>290</v>
      </c>
      <c r="S122" s="29">
        <f t="shared" si="10"/>
        <v>10</v>
      </c>
    </row>
    <row r="123" spans="2:19" ht="15.75" x14ac:dyDescent="0.25">
      <c r="B123" s="23">
        <v>12</v>
      </c>
      <c r="C123" s="78">
        <v>10030</v>
      </c>
      <c r="D123" s="25" t="s">
        <v>72</v>
      </c>
      <c r="E123" s="26" t="s">
        <v>174</v>
      </c>
      <c r="F123" s="26">
        <v>289</v>
      </c>
      <c r="G123" s="26">
        <v>8</v>
      </c>
      <c r="H123" s="93"/>
      <c r="I123" s="93"/>
      <c r="J123" s="93"/>
      <c r="K123" s="93"/>
      <c r="L123" s="93"/>
      <c r="M123" s="93"/>
      <c r="N123" s="26"/>
      <c r="O123" s="26"/>
      <c r="P123" s="90"/>
      <c r="Q123" s="90"/>
      <c r="R123" s="26">
        <f t="shared" si="8"/>
        <v>289</v>
      </c>
      <c r="S123" s="29">
        <f t="shared" si="10"/>
        <v>8</v>
      </c>
    </row>
    <row r="124" spans="2:19" ht="15.75" x14ac:dyDescent="0.25">
      <c r="B124" s="23">
        <v>13</v>
      </c>
      <c r="C124" s="78">
        <v>9575</v>
      </c>
      <c r="D124" s="25" t="s">
        <v>71</v>
      </c>
      <c r="E124" s="26" t="s">
        <v>101</v>
      </c>
      <c r="F124" s="26">
        <v>282</v>
      </c>
      <c r="G124" s="26">
        <v>10</v>
      </c>
      <c r="H124" s="93"/>
      <c r="I124" s="93"/>
      <c r="J124" s="93"/>
      <c r="K124" s="93"/>
      <c r="L124" s="93"/>
      <c r="M124" s="93"/>
      <c r="N124" s="26"/>
      <c r="O124" s="26"/>
      <c r="P124" s="90"/>
      <c r="Q124" s="90"/>
      <c r="R124" s="26">
        <f t="shared" si="8"/>
        <v>282</v>
      </c>
      <c r="S124" s="29">
        <f t="shared" si="10"/>
        <v>10</v>
      </c>
    </row>
    <row r="125" spans="2:19" ht="15.75" x14ac:dyDescent="0.25">
      <c r="B125" s="23">
        <v>14</v>
      </c>
      <c r="C125" s="78"/>
      <c r="D125" s="25" t="s">
        <v>257</v>
      </c>
      <c r="E125" s="26" t="s">
        <v>104</v>
      </c>
      <c r="F125" s="93"/>
      <c r="G125" s="93"/>
      <c r="H125" s="93"/>
      <c r="I125" s="93"/>
      <c r="J125" s="93"/>
      <c r="K125" s="93"/>
      <c r="L125" s="26">
        <v>269</v>
      </c>
      <c r="M125" s="26">
        <v>4</v>
      </c>
      <c r="N125" s="26"/>
      <c r="O125" s="26"/>
      <c r="P125" s="90"/>
      <c r="Q125" s="90"/>
      <c r="R125" s="26">
        <f t="shared" si="8"/>
        <v>269</v>
      </c>
      <c r="S125" s="29">
        <f t="shared" si="10"/>
        <v>4</v>
      </c>
    </row>
    <row r="126" spans="2:19" ht="15.75" x14ac:dyDescent="0.25">
      <c r="B126" s="23">
        <v>15</v>
      </c>
      <c r="C126" s="78" t="s">
        <v>232</v>
      </c>
      <c r="D126" s="99" t="s">
        <v>169</v>
      </c>
      <c r="E126" s="26" t="s">
        <v>116</v>
      </c>
      <c r="F126" s="93"/>
      <c r="G126" s="93"/>
      <c r="H126" s="79">
        <v>269</v>
      </c>
      <c r="I126" s="31">
        <v>3</v>
      </c>
      <c r="J126" s="93"/>
      <c r="K126" s="93"/>
      <c r="L126" s="26"/>
      <c r="M126" s="26"/>
      <c r="N126" s="26"/>
      <c r="O126" s="26"/>
      <c r="P126" s="90"/>
      <c r="Q126" s="90"/>
      <c r="R126" s="26">
        <f t="shared" si="8"/>
        <v>269</v>
      </c>
      <c r="S126" s="29">
        <f t="shared" si="10"/>
        <v>3</v>
      </c>
    </row>
    <row r="127" spans="2:19" ht="15.75" x14ac:dyDescent="0.25">
      <c r="B127" s="109">
        <v>16</v>
      </c>
      <c r="C127" s="115">
        <v>10126</v>
      </c>
      <c r="D127" s="122" t="s">
        <v>255</v>
      </c>
      <c r="E127" s="112" t="s">
        <v>108</v>
      </c>
      <c r="F127" s="123"/>
      <c r="G127" s="123"/>
      <c r="H127" s="154"/>
      <c r="I127" s="127"/>
      <c r="J127" s="123"/>
      <c r="K127" s="123"/>
      <c r="L127" s="112">
        <v>267</v>
      </c>
      <c r="M127" s="112">
        <v>3</v>
      </c>
      <c r="N127" s="112"/>
      <c r="O127" s="112"/>
      <c r="P127" s="124"/>
      <c r="Q127" s="124"/>
      <c r="R127" s="26">
        <f t="shared" si="8"/>
        <v>267</v>
      </c>
      <c r="S127" s="29">
        <f t="shared" si="10"/>
        <v>3</v>
      </c>
    </row>
    <row r="128" spans="2:19" ht="16.5" thickBot="1" x14ac:dyDescent="0.3">
      <c r="B128" s="37">
        <v>17</v>
      </c>
      <c r="C128" s="101">
        <v>9656</v>
      </c>
      <c r="D128" s="102" t="s">
        <v>201</v>
      </c>
      <c r="E128" s="40" t="s">
        <v>96</v>
      </c>
      <c r="F128" s="103"/>
      <c r="G128" s="103"/>
      <c r="H128" s="103"/>
      <c r="I128" s="103"/>
      <c r="J128" s="40">
        <v>263</v>
      </c>
      <c r="K128" s="40">
        <v>1</v>
      </c>
      <c r="L128" s="103"/>
      <c r="M128" s="103"/>
      <c r="N128" s="40"/>
      <c r="O128" s="40"/>
      <c r="P128" s="104"/>
      <c r="Q128" s="104"/>
      <c r="R128" s="26">
        <f t="shared" si="8"/>
        <v>263</v>
      </c>
      <c r="S128" s="29">
        <f t="shared" si="10"/>
        <v>1</v>
      </c>
    </row>
    <row r="129" spans="2:19" x14ac:dyDescent="0.25">
      <c r="C129" s="88"/>
      <c r="D129" s="45" t="s">
        <v>21</v>
      </c>
      <c r="E129" s="46"/>
      <c r="F129" s="163">
        <f>COUNT(F112:F128)</f>
        <v>11</v>
      </c>
      <c r="G129" s="163"/>
      <c r="H129" s="163">
        <f>COUNT(H112:H128)</f>
        <v>10</v>
      </c>
      <c r="I129" s="163"/>
      <c r="J129" s="163">
        <f>COUNT(J112:J128)</f>
        <v>8</v>
      </c>
      <c r="K129" s="163"/>
      <c r="L129" s="163">
        <v>9</v>
      </c>
      <c r="M129" s="163"/>
      <c r="N129" s="163"/>
      <c r="O129" s="163"/>
      <c r="P129" s="163"/>
      <c r="Q129" s="164"/>
    </row>
    <row r="130" spans="2:19" ht="15.75" thickBot="1" x14ac:dyDescent="0.3">
      <c r="C130" s="88"/>
      <c r="D130" s="47" t="s">
        <v>22</v>
      </c>
      <c r="E130" s="48"/>
      <c r="F130" s="158">
        <f>AVERAGE(F112:F128)</f>
        <v>279.54545454545456</v>
      </c>
      <c r="G130" s="158"/>
      <c r="H130" s="158">
        <f>AVERAGE(H112:H128)</f>
        <v>276.89999999999998</v>
      </c>
      <c r="I130" s="158"/>
      <c r="J130" s="158">
        <f>AVERAGE(J112:J128)</f>
        <v>279.875</v>
      </c>
      <c r="K130" s="158"/>
      <c r="L130" s="158">
        <v>277</v>
      </c>
      <c r="M130" s="158"/>
      <c r="N130" s="158"/>
      <c r="O130" s="158"/>
      <c r="P130" s="159"/>
      <c r="Q130" s="160"/>
    </row>
    <row r="131" spans="2:19" x14ac:dyDescent="0.25">
      <c r="C131" s="88"/>
      <c r="D131" s="7"/>
      <c r="Q131" s="5"/>
    </row>
    <row r="132" spans="2:19" ht="15.75" thickBot="1" x14ac:dyDescent="0.3">
      <c r="C132" s="88"/>
      <c r="D132" s="7"/>
      <c r="Q132" s="5"/>
    </row>
    <row r="133" spans="2:19" ht="18.75" x14ac:dyDescent="0.3">
      <c r="B133" s="169" t="s">
        <v>233</v>
      </c>
      <c r="C133" s="170"/>
      <c r="D133" s="170"/>
      <c r="E133" s="170"/>
      <c r="F133" s="165" t="s">
        <v>10</v>
      </c>
      <c r="G133" s="165"/>
      <c r="H133" s="165" t="s">
        <v>11</v>
      </c>
      <c r="I133" s="165"/>
      <c r="J133" s="165" t="s">
        <v>12</v>
      </c>
      <c r="K133" s="165"/>
      <c r="L133" s="165" t="s">
        <v>13</v>
      </c>
      <c r="M133" s="165"/>
      <c r="N133" s="165" t="s">
        <v>14</v>
      </c>
      <c r="O133" s="165"/>
      <c r="P133" s="165" t="s">
        <v>18</v>
      </c>
      <c r="Q133" s="165"/>
      <c r="R133" s="161" t="s">
        <v>19</v>
      </c>
      <c r="S133" s="162"/>
    </row>
    <row r="134" spans="2:19" ht="15.75" thickBot="1" x14ac:dyDescent="0.3">
      <c r="B134" s="11" t="s">
        <v>117</v>
      </c>
      <c r="C134" s="12" t="s">
        <v>17</v>
      </c>
      <c r="D134" s="13" t="s">
        <v>20</v>
      </c>
      <c r="E134" s="13" t="s">
        <v>1</v>
      </c>
      <c r="F134" s="14" t="s">
        <v>8</v>
      </c>
      <c r="G134" s="14" t="s">
        <v>9</v>
      </c>
      <c r="H134" s="14" t="s">
        <v>8</v>
      </c>
      <c r="I134" s="14" t="s">
        <v>9</v>
      </c>
      <c r="J134" s="14" t="s">
        <v>8</v>
      </c>
      <c r="K134" s="14" t="s">
        <v>9</v>
      </c>
      <c r="L134" s="14" t="s">
        <v>8</v>
      </c>
      <c r="M134" s="14" t="s">
        <v>9</v>
      </c>
      <c r="N134" s="14" t="s">
        <v>8</v>
      </c>
      <c r="O134" s="14" t="s">
        <v>9</v>
      </c>
      <c r="P134" s="14" t="s">
        <v>8</v>
      </c>
      <c r="Q134" s="14" t="s">
        <v>9</v>
      </c>
      <c r="R134" s="13" t="s">
        <v>0</v>
      </c>
      <c r="S134" s="15" t="s">
        <v>9</v>
      </c>
    </row>
    <row r="135" spans="2:19" ht="15.75" x14ac:dyDescent="0.25">
      <c r="B135" s="16">
        <v>1</v>
      </c>
      <c r="C135" s="72">
        <v>9373</v>
      </c>
      <c r="D135" s="18" t="s">
        <v>65</v>
      </c>
      <c r="E135" s="19" t="s">
        <v>174</v>
      </c>
      <c r="F135" s="19">
        <v>282</v>
      </c>
      <c r="G135" s="19">
        <v>6</v>
      </c>
      <c r="H135" s="19">
        <v>287</v>
      </c>
      <c r="I135" s="19">
        <v>7</v>
      </c>
      <c r="J135" s="19">
        <v>289</v>
      </c>
      <c r="K135" s="19">
        <v>9</v>
      </c>
      <c r="L135" s="19">
        <v>281</v>
      </c>
      <c r="M135" s="19">
        <v>10</v>
      </c>
      <c r="N135" s="19"/>
      <c r="O135" s="19"/>
      <c r="P135" s="89"/>
      <c r="Q135" s="89"/>
      <c r="R135" s="19">
        <f t="shared" ref="R135:R150" si="11">N135+J135+F135+P135+H135+L135</f>
        <v>1139</v>
      </c>
      <c r="S135" s="22">
        <f t="shared" ref="S135:S150" si="12">G135+K135+O135+I135+M135+Q135</f>
        <v>32</v>
      </c>
    </row>
    <row r="136" spans="2:19" ht="15.75" x14ac:dyDescent="0.25">
      <c r="B136" s="23">
        <v>2</v>
      </c>
      <c r="C136" s="78">
        <v>9836</v>
      </c>
      <c r="D136" s="25" t="s">
        <v>95</v>
      </c>
      <c r="E136" s="26" t="s">
        <v>99</v>
      </c>
      <c r="F136" s="26">
        <v>288</v>
      </c>
      <c r="G136" s="26">
        <v>10</v>
      </c>
      <c r="H136" s="26">
        <v>281</v>
      </c>
      <c r="I136" s="26">
        <v>10</v>
      </c>
      <c r="J136" s="26">
        <v>276</v>
      </c>
      <c r="K136" s="26">
        <v>5</v>
      </c>
      <c r="L136" s="26">
        <v>276</v>
      </c>
      <c r="M136" s="26">
        <v>5</v>
      </c>
      <c r="N136" s="26"/>
      <c r="O136" s="26"/>
      <c r="P136" s="90"/>
      <c r="Q136" s="90"/>
      <c r="R136" s="26">
        <f t="shared" si="11"/>
        <v>1121</v>
      </c>
      <c r="S136" s="29">
        <f t="shared" si="12"/>
        <v>30</v>
      </c>
    </row>
    <row r="137" spans="2:19" ht="15.75" x14ac:dyDescent="0.25">
      <c r="B137" s="23">
        <v>3</v>
      </c>
      <c r="C137" s="78">
        <v>8928</v>
      </c>
      <c r="D137" s="25" t="s">
        <v>66</v>
      </c>
      <c r="E137" s="26" t="s">
        <v>163</v>
      </c>
      <c r="F137" s="26">
        <v>283</v>
      </c>
      <c r="G137" s="26">
        <v>6</v>
      </c>
      <c r="H137" s="79">
        <v>283</v>
      </c>
      <c r="I137" s="31">
        <v>10</v>
      </c>
      <c r="J137" s="26">
        <v>274</v>
      </c>
      <c r="K137" s="26">
        <v>8</v>
      </c>
      <c r="L137" s="26">
        <v>276</v>
      </c>
      <c r="M137" s="26">
        <v>5</v>
      </c>
      <c r="N137" s="26"/>
      <c r="O137" s="26"/>
      <c r="P137" s="90"/>
      <c r="Q137" s="90"/>
      <c r="R137" s="26">
        <f t="shared" si="11"/>
        <v>1116</v>
      </c>
      <c r="S137" s="29">
        <f t="shared" si="12"/>
        <v>29</v>
      </c>
    </row>
    <row r="138" spans="2:19" ht="15.75" x14ac:dyDescent="0.25">
      <c r="B138" s="23">
        <v>4</v>
      </c>
      <c r="C138" s="78">
        <v>13</v>
      </c>
      <c r="D138" s="25" t="s">
        <v>26</v>
      </c>
      <c r="E138" s="26" t="s">
        <v>234</v>
      </c>
      <c r="F138" s="26">
        <v>252</v>
      </c>
      <c r="G138" s="26">
        <v>2</v>
      </c>
      <c r="H138" s="26">
        <v>281</v>
      </c>
      <c r="I138" s="26">
        <v>8</v>
      </c>
      <c r="J138" s="26">
        <v>278</v>
      </c>
      <c r="K138" s="26">
        <v>6</v>
      </c>
      <c r="L138" s="26">
        <v>287</v>
      </c>
      <c r="M138" s="26">
        <v>9</v>
      </c>
      <c r="N138" s="26"/>
      <c r="O138" s="26"/>
      <c r="P138" s="90"/>
      <c r="Q138" s="90"/>
      <c r="R138" s="26">
        <f t="shared" si="11"/>
        <v>1098</v>
      </c>
      <c r="S138" s="29">
        <f t="shared" si="12"/>
        <v>25</v>
      </c>
    </row>
    <row r="139" spans="2:19" ht="15.75" x14ac:dyDescent="0.25">
      <c r="B139" s="23">
        <v>5</v>
      </c>
      <c r="C139" s="78">
        <v>9867</v>
      </c>
      <c r="D139" s="25" t="s">
        <v>33</v>
      </c>
      <c r="E139" s="26" t="s">
        <v>147</v>
      </c>
      <c r="F139" s="26">
        <v>276</v>
      </c>
      <c r="G139" s="26">
        <v>7</v>
      </c>
      <c r="H139" s="26">
        <v>269</v>
      </c>
      <c r="I139" s="26">
        <v>4</v>
      </c>
      <c r="J139" s="26">
        <v>274</v>
      </c>
      <c r="K139" s="26">
        <v>3</v>
      </c>
      <c r="L139" s="93"/>
      <c r="M139" s="93"/>
      <c r="N139" s="26"/>
      <c r="O139" s="26"/>
      <c r="P139" s="90"/>
      <c r="Q139" s="90"/>
      <c r="R139" s="26">
        <f t="shared" si="11"/>
        <v>819</v>
      </c>
      <c r="S139" s="29">
        <f t="shared" si="12"/>
        <v>14</v>
      </c>
    </row>
    <row r="140" spans="2:19" ht="15.75" x14ac:dyDescent="0.25">
      <c r="B140" s="23">
        <v>6</v>
      </c>
      <c r="C140" s="78">
        <v>9921</v>
      </c>
      <c r="D140" s="25" t="s">
        <v>68</v>
      </c>
      <c r="E140" s="26" t="s">
        <v>96</v>
      </c>
      <c r="F140" s="26">
        <v>273</v>
      </c>
      <c r="G140" s="26">
        <v>4</v>
      </c>
      <c r="H140" s="93"/>
      <c r="I140" s="93"/>
      <c r="J140" s="26">
        <v>272</v>
      </c>
      <c r="K140" s="26">
        <v>4</v>
      </c>
      <c r="L140" s="26">
        <v>266</v>
      </c>
      <c r="M140" s="26">
        <v>4</v>
      </c>
      <c r="N140" s="26"/>
      <c r="O140" s="26"/>
      <c r="P140" s="90"/>
      <c r="Q140" s="90"/>
      <c r="R140" s="26">
        <f t="shared" si="11"/>
        <v>811</v>
      </c>
      <c r="S140" s="29">
        <f t="shared" si="12"/>
        <v>12</v>
      </c>
    </row>
    <row r="141" spans="2:19" ht="15.75" x14ac:dyDescent="0.25">
      <c r="B141" s="23">
        <v>7</v>
      </c>
      <c r="C141" s="78">
        <v>9183</v>
      </c>
      <c r="D141" s="25" t="s">
        <v>119</v>
      </c>
      <c r="E141" s="26" t="s">
        <v>120</v>
      </c>
      <c r="F141" s="26">
        <v>288</v>
      </c>
      <c r="G141" s="26">
        <v>11</v>
      </c>
      <c r="H141" s="93"/>
      <c r="I141" s="93"/>
      <c r="J141" s="93"/>
      <c r="K141" s="93"/>
      <c r="L141" s="26">
        <v>285</v>
      </c>
      <c r="M141" s="26">
        <v>7</v>
      </c>
      <c r="N141" s="26"/>
      <c r="O141" s="26"/>
      <c r="P141" s="90"/>
      <c r="Q141" s="90"/>
      <c r="R141" s="26">
        <f t="shared" si="11"/>
        <v>573</v>
      </c>
      <c r="S141" s="29">
        <f t="shared" si="12"/>
        <v>18</v>
      </c>
    </row>
    <row r="142" spans="2:19" ht="15.75" x14ac:dyDescent="0.25">
      <c r="B142" s="23">
        <v>8</v>
      </c>
      <c r="C142" s="78">
        <v>1162</v>
      </c>
      <c r="D142" s="25" t="s">
        <v>165</v>
      </c>
      <c r="E142" s="26" t="s">
        <v>228</v>
      </c>
      <c r="F142" s="96"/>
      <c r="G142" s="96"/>
      <c r="H142" s="79">
        <v>278</v>
      </c>
      <c r="I142" s="31">
        <v>5</v>
      </c>
      <c r="J142" s="82">
        <v>286</v>
      </c>
      <c r="K142" s="82">
        <v>10</v>
      </c>
      <c r="L142" s="96"/>
      <c r="M142" s="96"/>
      <c r="N142" s="82"/>
      <c r="O142" s="82"/>
      <c r="P142" s="91"/>
      <c r="Q142" s="91"/>
      <c r="R142" s="26">
        <f t="shared" si="11"/>
        <v>564</v>
      </c>
      <c r="S142" s="29">
        <f t="shared" si="12"/>
        <v>15</v>
      </c>
    </row>
    <row r="143" spans="2:19" ht="15.75" x14ac:dyDescent="0.25">
      <c r="B143" s="23">
        <v>9</v>
      </c>
      <c r="C143" s="78">
        <v>10109</v>
      </c>
      <c r="D143" s="25" t="s">
        <v>200</v>
      </c>
      <c r="E143" s="26" t="s">
        <v>131</v>
      </c>
      <c r="F143" s="96"/>
      <c r="G143" s="96"/>
      <c r="H143" s="96"/>
      <c r="I143" s="96"/>
      <c r="J143" s="82">
        <v>262</v>
      </c>
      <c r="K143" s="82">
        <v>2</v>
      </c>
      <c r="L143" s="82">
        <v>256</v>
      </c>
      <c r="M143" s="82">
        <v>5</v>
      </c>
      <c r="N143" s="82"/>
      <c r="O143" s="82"/>
      <c r="P143" s="91"/>
      <c r="Q143" s="91"/>
      <c r="R143" s="26">
        <f t="shared" si="11"/>
        <v>518</v>
      </c>
      <c r="S143" s="29">
        <f t="shared" si="12"/>
        <v>7</v>
      </c>
    </row>
    <row r="144" spans="2:19" ht="15.75" x14ac:dyDescent="0.25">
      <c r="B144" s="23">
        <v>10</v>
      </c>
      <c r="C144" s="78">
        <v>9864</v>
      </c>
      <c r="D144" s="25" t="s">
        <v>146</v>
      </c>
      <c r="E144" s="26" t="s">
        <v>235</v>
      </c>
      <c r="F144" s="26">
        <v>279</v>
      </c>
      <c r="G144" s="26">
        <v>4</v>
      </c>
      <c r="H144" s="93"/>
      <c r="I144" s="93"/>
      <c r="J144" s="93"/>
      <c r="K144" s="93"/>
      <c r="L144" s="93"/>
      <c r="M144" s="93"/>
      <c r="N144" s="26"/>
      <c r="O144" s="26"/>
      <c r="P144" s="90"/>
      <c r="Q144" s="90"/>
      <c r="R144" s="26">
        <f t="shared" si="11"/>
        <v>279</v>
      </c>
      <c r="S144" s="29">
        <f t="shared" si="12"/>
        <v>4</v>
      </c>
    </row>
    <row r="145" spans="2:19" ht="15.75" x14ac:dyDescent="0.25">
      <c r="B145" s="23">
        <v>11</v>
      </c>
      <c r="C145" s="78">
        <v>9863</v>
      </c>
      <c r="D145" s="25" t="s">
        <v>67</v>
      </c>
      <c r="E145" s="26" t="s">
        <v>235</v>
      </c>
      <c r="F145" s="26">
        <v>277</v>
      </c>
      <c r="G145" s="26">
        <v>6</v>
      </c>
      <c r="H145" s="93"/>
      <c r="I145" s="93"/>
      <c r="J145" s="93"/>
      <c r="K145" s="93"/>
      <c r="L145" s="93"/>
      <c r="M145" s="93"/>
      <c r="N145" s="26"/>
      <c r="O145" s="26"/>
      <c r="P145" s="90"/>
      <c r="Q145" s="90"/>
      <c r="R145" s="26">
        <f t="shared" si="11"/>
        <v>277</v>
      </c>
      <c r="S145" s="29">
        <f t="shared" si="12"/>
        <v>6</v>
      </c>
    </row>
    <row r="146" spans="2:19" ht="15.75" x14ac:dyDescent="0.25">
      <c r="B146" s="23">
        <v>12</v>
      </c>
      <c r="C146" s="78">
        <v>10115</v>
      </c>
      <c r="D146" s="25" t="s">
        <v>198</v>
      </c>
      <c r="E146" s="26" t="s">
        <v>96</v>
      </c>
      <c r="F146" s="96"/>
      <c r="G146" s="96"/>
      <c r="H146" s="96"/>
      <c r="I146" s="96"/>
      <c r="J146" s="82">
        <v>272</v>
      </c>
      <c r="K146" s="82">
        <v>3</v>
      </c>
      <c r="L146" s="96"/>
      <c r="M146" s="96"/>
      <c r="N146" s="82"/>
      <c r="O146" s="82"/>
      <c r="P146" s="91"/>
      <c r="Q146" s="91"/>
      <c r="R146" s="26">
        <f t="shared" si="11"/>
        <v>272</v>
      </c>
      <c r="S146" s="29">
        <f t="shared" si="12"/>
        <v>3</v>
      </c>
    </row>
    <row r="147" spans="2:19" ht="15.75" x14ac:dyDescent="0.25">
      <c r="B147" s="23">
        <v>13</v>
      </c>
      <c r="C147" s="78">
        <v>462</v>
      </c>
      <c r="D147" s="25" t="s">
        <v>185</v>
      </c>
      <c r="E147" s="26" t="s">
        <v>6</v>
      </c>
      <c r="F147" s="96"/>
      <c r="G147" s="96"/>
      <c r="H147" s="96"/>
      <c r="I147" s="96"/>
      <c r="J147" s="82">
        <v>271</v>
      </c>
      <c r="K147" s="82">
        <v>6</v>
      </c>
      <c r="L147" s="96"/>
      <c r="M147" s="96"/>
      <c r="N147" s="82"/>
      <c r="O147" s="82"/>
      <c r="P147" s="91"/>
      <c r="Q147" s="91"/>
      <c r="R147" s="26">
        <f t="shared" si="11"/>
        <v>271</v>
      </c>
      <c r="S147" s="29">
        <f t="shared" si="12"/>
        <v>6</v>
      </c>
    </row>
    <row r="148" spans="2:19" ht="15.75" x14ac:dyDescent="0.25">
      <c r="B148" s="23">
        <v>14</v>
      </c>
      <c r="C148" s="78">
        <v>9926</v>
      </c>
      <c r="D148" s="25" t="s">
        <v>199</v>
      </c>
      <c r="E148" s="26" t="s">
        <v>15</v>
      </c>
      <c r="F148" s="96"/>
      <c r="G148" s="96"/>
      <c r="H148" s="96"/>
      <c r="I148" s="96"/>
      <c r="J148" s="82">
        <v>271</v>
      </c>
      <c r="K148" s="82">
        <v>5</v>
      </c>
      <c r="L148" s="96"/>
      <c r="M148" s="96"/>
      <c r="N148" s="82"/>
      <c r="O148" s="82"/>
      <c r="P148" s="91"/>
      <c r="Q148" s="91"/>
      <c r="R148" s="26">
        <f t="shared" si="11"/>
        <v>271</v>
      </c>
      <c r="S148" s="29">
        <f t="shared" si="12"/>
        <v>5</v>
      </c>
    </row>
    <row r="149" spans="2:19" ht="15.75" x14ac:dyDescent="0.25">
      <c r="B149" s="23">
        <v>15</v>
      </c>
      <c r="C149" s="78">
        <v>823</v>
      </c>
      <c r="D149" s="25" t="s">
        <v>148</v>
      </c>
      <c r="E149" s="26" t="s">
        <v>108</v>
      </c>
      <c r="F149" s="26">
        <v>267</v>
      </c>
      <c r="G149" s="26">
        <v>3</v>
      </c>
      <c r="H149" s="93"/>
      <c r="I149" s="93"/>
      <c r="J149" s="93"/>
      <c r="K149" s="93"/>
      <c r="L149" s="93"/>
      <c r="M149" s="93"/>
      <c r="N149" s="26"/>
      <c r="O149" s="26"/>
      <c r="P149" s="90"/>
      <c r="Q149" s="90"/>
      <c r="R149" s="26">
        <f t="shared" si="11"/>
        <v>267</v>
      </c>
      <c r="S149" s="29">
        <f t="shared" si="12"/>
        <v>3</v>
      </c>
    </row>
    <row r="150" spans="2:19" ht="16.5" thickBot="1" x14ac:dyDescent="0.3">
      <c r="B150" s="37">
        <v>16</v>
      </c>
      <c r="C150" s="54">
        <v>10091</v>
      </c>
      <c r="D150" s="39" t="s">
        <v>181</v>
      </c>
      <c r="E150" s="40" t="s">
        <v>15</v>
      </c>
      <c r="F150" s="98"/>
      <c r="G150" s="98"/>
      <c r="H150" s="105">
        <v>249</v>
      </c>
      <c r="I150" s="86">
        <v>0</v>
      </c>
      <c r="J150" s="98"/>
      <c r="K150" s="98"/>
      <c r="L150" s="98"/>
      <c r="M150" s="98"/>
      <c r="N150" s="86"/>
      <c r="O150" s="86"/>
      <c r="P150" s="92"/>
      <c r="Q150" s="92"/>
      <c r="R150" s="40">
        <f t="shared" si="11"/>
        <v>249</v>
      </c>
      <c r="S150" s="44">
        <f t="shared" si="12"/>
        <v>0</v>
      </c>
    </row>
    <row r="151" spans="2:19" x14ac:dyDescent="0.25">
      <c r="C151" s="88"/>
      <c r="D151" s="45" t="s">
        <v>21</v>
      </c>
      <c r="E151" s="46"/>
      <c r="F151" s="163">
        <f>COUNT(F135:F150)</f>
        <v>10</v>
      </c>
      <c r="G151" s="163"/>
      <c r="H151" s="163">
        <f>COUNT(H135:H150)</f>
        <v>7</v>
      </c>
      <c r="I151" s="163"/>
      <c r="J151" s="163">
        <f>COUNT(J135:J150)</f>
        <v>11</v>
      </c>
      <c r="K151" s="163"/>
      <c r="L151" s="163">
        <v>7</v>
      </c>
      <c r="M151" s="163"/>
      <c r="N151" s="163"/>
      <c r="O151" s="163"/>
      <c r="P151" s="163"/>
      <c r="Q151" s="164"/>
    </row>
    <row r="152" spans="2:19" ht="15.75" thickBot="1" x14ac:dyDescent="0.3">
      <c r="C152" s="88"/>
      <c r="D152" s="47" t="s">
        <v>22</v>
      </c>
      <c r="E152" s="48"/>
      <c r="F152" s="158">
        <f>AVERAGE(F135:F150)</f>
        <v>276.5</v>
      </c>
      <c r="G152" s="158"/>
      <c r="H152" s="158">
        <f>AVERAGE(H135:H150)</f>
        <v>275.42857142857144</v>
      </c>
      <c r="I152" s="158"/>
      <c r="J152" s="158">
        <f>AVERAGE(J135:J150)</f>
        <v>275</v>
      </c>
      <c r="K152" s="158"/>
      <c r="L152" s="158">
        <v>276</v>
      </c>
      <c r="M152" s="158"/>
      <c r="N152" s="158"/>
      <c r="O152" s="158"/>
      <c r="P152" s="159"/>
      <c r="Q152" s="160"/>
    </row>
    <row r="153" spans="2:19" x14ac:dyDescent="0.25">
      <c r="C153" s="88"/>
      <c r="D153" s="7"/>
      <c r="Q153" s="5"/>
    </row>
    <row r="154" spans="2:19" ht="15.75" thickBot="1" x14ac:dyDescent="0.3">
      <c r="C154" s="88"/>
      <c r="D154" s="7"/>
      <c r="Q154" s="5"/>
    </row>
    <row r="155" spans="2:19" x14ac:dyDescent="0.25">
      <c r="C155" s="88"/>
      <c r="D155" s="171" t="s">
        <v>21</v>
      </c>
      <c r="E155" s="63"/>
      <c r="F155" s="166" t="s">
        <v>75</v>
      </c>
      <c r="G155" s="166"/>
      <c r="H155" s="166" t="s">
        <v>76</v>
      </c>
      <c r="I155" s="166"/>
      <c r="J155" s="166" t="s">
        <v>77</v>
      </c>
      <c r="K155" s="166"/>
      <c r="L155" s="166" t="s">
        <v>78</v>
      </c>
      <c r="M155" s="166"/>
      <c r="N155" s="166" t="s">
        <v>236</v>
      </c>
      <c r="O155" s="166"/>
      <c r="P155" s="166" t="s">
        <v>18</v>
      </c>
      <c r="Q155" s="167"/>
    </row>
    <row r="156" spans="2:19" ht="19.5" thickBot="1" x14ac:dyDescent="0.3">
      <c r="C156" s="106"/>
      <c r="D156" s="172"/>
      <c r="E156" s="48"/>
      <c r="F156" s="158">
        <f>F151+F129+F106+F46+F22</f>
        <v>71</v>
      </c>
      <c r="G156" s="158"/>
      <c r="H156" s="158">
        <f>H151+H129+H106+H46+H22</f>
        <v>71</v>
      </c>
      <c r="I156" s="158"/>
      <c r="J156" s="158">
        <f>J151+J129+J106+J46+J22</f>
        <v>68</v>
      </c>
      <c r="K156" s="158"/>
      <c r="L156" s="158">
        <f>L151+L129+L106+L46+L22</f>
        <v>52</v>
      </c>
      <c r="M156" s="158"/>
      <c r="N156" s="158"/>
      <c r="O156" s="158"/>
      <c r="P156" s="159"/>
      <c r="Q156" s="160"/>
    </row>
  </sheetData>
  <sortState xmlns:xlrd2="http://schemas.microsoft.com/office/spreadsheetml/2017/richdata2" ref="C6:S21">
    <sortCondition descending="1" ref="R6:R21"/>
  </sortState>
  <mergeCells count="114">
    <mergeCell ref="B26:E26"/>
    <mergeCell ref="B50:E50"/>
    <mergeCell ref="B110:E110"/>
    <mergeCell ref="B133:E133"/>
    <mergeCell ref="D155:D156"/>
    <mergeCell ref="F4:G4"/>
    <mergeCell ref="B4:E4"/>
    <mergeCell ref="F152:G152"/>
    <mergeCell ref="F23:G23"/>
    <mergeCell ref="F47:G47"/>
    <mergeCell ref="F107:G107"/>
    <mergeCell ref="F130:G130"/>
    <mergeCell ref="F156:G156"/>
    <mergeCell ref="H23:I23"/>
    <mergeCell ref="J23:K23"/>
    <mergeCell ref="L23:M23"/>
    <mergeCell ref="N23:O23"/>
    <mergeCell ref="P23:Q23"/>
    <mergeCell ref="B2:S2"/>
    <mergeCell ref="F22:G22"/>
    <mergeCell ref="H22:I22"/>
    <mergeCell ref="J22:K22"/>
    <mergeCell ref="L22:M22"/>
    <mergeCell ref="N22:O22"/>
    <mergeCell ref="P22:Q22"/>
    <mergeCell ref="H4:I4"/>
    <mergeCell ref="J4:K4"/>
    <mergeCell ref="L4:M4"/>
    <mergeCell ref="N4:O4"/>
    <mergeCell ref="P4:Q4"/>
    <mergeCell ref="R4:S4"/>
    <mergeCell ref="H47:I47"/>
    <mergeCell ref="J47:K47"/>
    <mergeCell ref="L47:M47"/>
    <mergeCell ref="N47:O47"/>
    <mergeCell ref="P47:Q47"/>
    <mergeCell ref="R26:S26"/>
    <mergeCell ref="F46:G46"/>
    <mergeCell ref="H46:I46"/>
    <mergeCell ref="J46:K46"/>
    <mergeCell ref="L46:M46"/>
    <mergeCell ref="N46:O46"/>
    <mergeCell ref="P46:Q46"/>
    <mergeCell ref="F26:G26"/>
    <mergeCell ref="H26:I26"/>
    <mergeCell ref="J26:K26"/>
    <mergeCell ref="L26:M26"/>
    <mergeCell ref="N26:O26"/>
    <mergeCell ref="P26:Q26"/>
    <mergeCell ref="H107:I107"/>
    <mergeCell ref="J107:K107"/>
    <mergeCell ref="L107:M107"/>
    <mergeCell ref="N107:O107"/>
    <mergeCell ref="P107:Q107"/>
    <mergeCell ref="R50:S50"/>
    <mergeCell ref="F106:G106"/>
    <mergeCell ref="H106:I106"/>
    <mergeCell ref="J106:K106"/>
    <mergeCell ref="L106:M106"/>
    <mergeCell ref="N106:O106"/>
    <mergeCell ref="P106:Q106"/>
    <mergeCell ref="F50:G50"/>
    <mergeCell ref="H50:I50"/>
    <mergeCell ref="J50:K50"/>
    <mergeCell ref="L50:M50"/>
    <mergeCell ref="N50:O50"/>
    <mergeCell ref="P50:Q50"/>
    <mergeCell ref="H130:I130"/>
    <mergeCell ref="J130:K130"/>
    <mergeCell ref="L130:M130"/>
    <mergeCell ref="N130:O130"/>
    <mergeCell ref="P130:Q130"/>
    <mergeCell ref="R110:S110"/>
    <mergeCell ref="F129:G129"/>
    <mergeCell ref="H129:I129"/>
    <mergeCell ref="J129:K129"/>
    <mergeCell ref="L129:M129"/>
    <mergeCell ref="N129:O129"/>
    <mergeCell ref="P129:Q129"/>
    <mergeCell ref="F110:G110"/>
    <mergeCell ref="H110:I110"/>
    <mergeCell ref="J110:K110"/>
    <mergeCell ref="L110:M110"/>
    <mergeCell ref="N110:O110"/>
    <mergeCell ref="P110:Q110"/>
    <mergeCell ref="H156:I156"/>
    <mergeCell ref="J156:K156"/>
    <mergeCell ref="L156:M156"/>
    <mergeCell ref="N156:O156"/>
    <mergeCell ref="P156:Q156"/>
    <mergeCell ref="F155:G155"/>
    <mergeCell ref="H155:I155"/>
    <mergeCell ref="J155:K155"/>
    <mergeCell ref="L155:M155"/>
    <mergeCell ref="N155:O155"/>
    <mergeCell ref="P155:Q155"/>
    <mergeCell ref="H152:I152"/>
    <mergeCell ref="J152:K152"/>
    <mergeCell ref="L152:M152"/>
    <mergeCell ref="N152:O152"/>
    <mergeCell ref="P152:Q152"/>
    <mergeCell ref="R133:S133"/>
    <mergeCell ref="F151:G151"/>
    <mergeCell ref="H151:I151"/>
    <mergeCell ref="J151:K151"/>
    <mergeCell ref="L151:M151"/>
    <mergeCell ref="N151:O151"/>
    <mergeCell ref="P151:Q151"/>
    <mergeCell ref="F133:G133"/>
    <mergeCell ref="H133:I133"/>
    <mergeCell ref="J133:K133"/>
    <mergeCell ref="L133:M133"/>
    <mergeCell ref="N133:O133"/>
    <mergeCell ref="P133:Q133"/>
  </mergeCells>
  <pageMargins left="0.7" right="0.7" top="0.75" bottom="0.75" header="0.3" footer="0.3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129"/>
  <sheetViews>
    <sheetView showGridLines="0" showRowColHeaders="0" topLeftCell="A38" zoomScale="95" zoomScaleNormal="95" zoomScaleSheetLayoutView="100" workbookViewId="0">
      <selection activeCell="J40" sqref="J40"/>
    </sheetView>
  </sheetViews>
  <sheetFormatPr baseColWidth="10" defaultColWidth="29.85546875" defaultRowHeight="15" x14ac:dyDescent="0.25"/>
  <cols>
    <col min="1" max="1" width="7.7109375" style="4" customWidth="1"/>
    <col min="2" max="2" width="5.7109375" style="4" customWidth="1"/>
    <col min="3" max="3" width="10.5703125" style="7" customWidth="1"/>
    <col min="4" max="4" width="35.7109375" style="7" customWidth="1"/>
    <col min="5" max="5" width="9.7109375" style="7" customWidth="1"/>
    <col min="6" max="17" width="7.7109375" style="5" customWidth="1"/>
    <col min="18" max="24" width="7.7109375" style="4" customWidth="1"/>
    <col min="25" max="16384" width="29.85546875" style="4"/>
  </cols>
  <sheetData>
    <row r="2" spans="2:19" ht="79.5" customHeight="1" x14ac:dyDescent="0.25">
      <c r="B2" s="168" t="s">
        <v>226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2:19" ht="21.75" customHeight="1" thickBot="1" x14ac:dyDescent="0.3">
      <c r="C3" s="49"/>
      <c r="D3" s="10"/>
      <c r="E3" s="10"/>
    </row>
    <row r="4" spans="2:19" ht="18.75" x14ac:dyDescent="0.3">
      <c r="B4" s="169" t="s">
        <v>237</v>
      </c>
      <c r="C4" s="170"/>
      <c r="D4" s="170"/>
      <c r="E4" s="170"/>
      <c r="F4" s="165" t="s">
        <v>10</v>
      </c>
      <c r="G4" s="165"/>
      <c r="H4" s="165" t="s">
        <v>11</v>
      </c>
      <c r="I4" s="165"/>
      <c r="J4" s="165" t="s">
        <v>12</v>
      </c>
      <c r="K4" s="165"/>
      <c r="L4" s="165" t="s">
        <v>13</v>
      </c>
      <c r="M4" s="165"/>
      <c r="N4" s="165" t="s">
        <v>14</v>
      </c>
      <c r="O4" s="165"/>
      <c r="P4" s="165" t="s">
        <v>18</v>
      </c>
      <c r="Q4" s="165"/>
      <c r="R4" s="161" t="s">
        <v>19</v>
      </c>
      <c r="S4" s="162"/>
    </row>
    <row r="5" spans="2:19" ht="15.75" thickBot="1" x14ac:dyDescent="0.3">
      <c r="B5" s="11" t="s">
        <v>117</v>
      </c>
      <c r="C5" s="12" t="s">
        <v>17</v>
      </c>
      <c r="D5" s="13" t="s">
        <v>20</v>
      </c>
      <c r="E5" s="13" t="s">
        <v>1</v>
      </c>
      <c r="F5" s="14" t="s">
        <v>8</v>
      </c>
      <c r="G5" s="14" t="s">
        <v>9</v>
      </c>
      <c r="H5" s="14" t="s">
        <v>8</v>
      </c>
      <c r="I5" s="14" t="s">
        <v>9</v>
      </c>
      <c r="J5" s="14" t="s">
        <v>8</v>
      </c>
      <c r="K5" s="14" t="s">
        <v>9</v>
      </c>
      <c r="L5" s="14" t="s">
        <v>8</v>
      </c>
      <c r="M5" s="14" t="s">
        <v>9</v>
      </c>
      <c r="N5" s="14" t="s">
        <v>8</v>
      </c>
      <c r="O5" s="14" t="s">
        <v>9</v>
      </c>
      <c r="P5" s="14" t="s">
        <v>8</v>
      </c>
      <c r="Q5" s="14" t="s">
        <v>9</v>
      </c>
      <c r="R5" s="13" t="s">
        <v>0</v>
      </c>
      <c r="S5" s="15" t="s">
        <v>9</v>
      </c>
    </row>
    <row r="6" spans="2:19" ht="15.75" x14ac:dyDescent="0.25">
      <c r="B6" s="16">
        <v>1</v>
      </c>
      <c r="C6" s="50">
        <v>8886</v>
      </c>
      <c r="D6" s="18" t="s">
        <v>122</v>
      </c>
      <c r="E6" s="143" t="s">
        <v>123</v>
      </c>
      <c r="F6" s="144">
        <v>298</v>
      </c>
      <c r="G6" s="144">
        <v>0</v>
      </c>
      <c r="H6" s="144">
        <v>296</v>
      </c>
      <c r="I6" s="144">
        <v>15</v>
      </c>
      <c r="J6" s="144">
        <v>299</v>
      </c>
      <c r="K6" s="144">
        <v>21</v>
      </c>
      <c r="L6" s="144">
        <v>299</v>
      </c>
      <c r="M6" s="144">
        <v>18</v>
      </c>
      <c r="N6" s="144"/>
      <c r="O6" s="144"/>
      <c r="P6" s="146"/>
      <c r="Q6" s="146"/>
      <c r="R6" s="143">
        <f t="shared" ref="R6:R33" si="0">F6+H6+J6+L6+N6</f>
        <v>1192</v>
      </c>
      <c r="S6" s="145">
        <f t="shared" ref="S6:S33" si="1">G6+I6+K6+M6+O6</f>
        <v>54</v>
      </c>
    </row>
    <row r="7" spans="2:19" ht="15.75" x14ac:dyDescent="0.25">
      <c r="B7" s="23">
        <v>2</v>
      </c>
      <c r="C7" s="52">
        <v>9378</v>
      </c>
      <c r="D7" s="25" t="s">
        <v>87</v>
      </c>
      <c r="E7" s="130" t="s">
        <v>131</v>
      </c>
      <c r="F7" s="131">
        <v>296</v>
      </c>
      <c r="G7" s="131">
        <v>14</v>
      </c>
      <c r="H7" s="131">
        <v>298</v>
      </c>
      <c r="I7" s="131">
        <v>17</v>
      </c>
      <c r="J7" s="131">
        <v>296</v>
      </c>
      <c r="K7" s="131">
        <v>10</v>
      </c>
      <c r="L7" s="131">
        <v>292</v>
      </c>
      <c r="M7" s="131">
        <v>9</v>
      </c>
      <c r="N7" s="131"/>
      <c r="O7" s="131"/>
      <c r="P7" s="136"/>
      <c r="Q7" s="136"/>
      <c r="R7" s="130">
        <f t="shared" si="0"/>
        <v>1182</v>
      </c>
      <c r="S7" s="132">
        <f t="shared" si="1"/>
        <v>50</v>
      </c>
    </row>
    <row r="8" spans="2:19" ht="15.75" x14ac:dyDescent="0.25">
      <c r="B8" s="23">
        <v>3</v>
      </c>
      <c r="C8" s="52">
        <v>10076</v>
      </c>
      <c r="D8" s="25" t="s">
        <v>151</v>
      </c>
      <c r="E8" s="130" t="s">
        <v>131</v>
      </c>
      <c r="F8" s="131">
        <v>290</v>
      </c>
      <c r="G8" s="131">
        <v>9</v>
      </c>
      <c r="H8" s="131">
        <v>294</v>
      </c>
      <c r="I8" s="131">
        <v>13</v>
      </c>
      <c r="J8" s="131">
        <v>293</v>
      </c>
      <c r="K8" s="131">
        <v>12</v>
      </c>
      <c r="L8" s="131">
        <v>295</v>
      </c>
      <c r="M8" s="131">
        <v>13</v>
      </c>
      <c r="N8" s="131"/>
      <c r="O8" s="131"/>
      <c r="P8" s="136"/>
      <c r="Q8" s="136"/>
      <c r="R8" s="130">
        <f t="shared" si="0"/>
        <v>1172</v>
      </c>
      <c r="S8" s="132">
        <f t="shared" si="1"/>
        <v>47</v>
      </c>
    </row>
    <row r="9" spans="2:19" ht="15.75" x14ac:dyDescent="0.25">
      <c r="B9" s="23">
        <v>4</v>
      </c>
      <c r="C9" s="52">
        <v>9876</v>
      </c>
      <c r="D9" s="25" t="s">
        <v>80</v>
      </c>
      <c r="E9" s="130" t="s">
        <v>116</v>
      </c>
      <c r="F9" s="131">
        <v>293</v>
      </c>
      <c r="G9" s="131">
        <v>8</v>
      </c>
      <c r="H9" s="131">
        <v>291</v>
      </c>
      <c r="I9" s="131">
        <v>10</v>
      </c>
      <c r="J9" s="131">
        <v>294</v>
      </c>
      <c r="K9" s="131">
        <v>9</v>
      </c>
      <c r="L9" s="131">
        <v>287</v>
      </c>
      <c r="M9" s="131">
        <v>9</v>
      </c>
      <c r="N9" s="131"/>
      <c r="O9" s="131"/>
      <c r="P9" s="136"/>
      <c r="Q9" s="136"/>
      <c r="R9" s="130">
        <f t="shared" si="0"/>
        <v>1165</v>
      </c>
      <c r="S9" s="132">
        <f t="shared" si="1"/>
        <v>36</v>
      </c>
    </row>
    <row r="10" spans="2:19" ht="15.75" x14ac:dyDescent="0.25">
      <c r="B10" s="23">
        <v>5</v>
      </c>
      <c r="C10" s="52">
        <v>9379</v>
      </c>
      <c r="D10" s="25" t="s">
        <v>23</v>
      </c>
      <c r="E10" s="130" t="s">
        <v>131</v>
      </c>
      <c r="F10" s="131">
        <v>294</v>
      </c>
      <c r="G10" s="131">
        <v>13</v>
      </c>
      <c r="H10" s="131">
        <v>293</v>
      </c>
      <c r="I10" s="131">
        <v>14</v>
      </c>
      <c r="J10" s="131">
        <v>287</v>
      </c>
      <c r="K10" s="131">
        <v>13</v>
      </c>
      <c r="L10" s="131">
        <v>287</v>
      </c>
      <c r="M10" s="131">
        <v>8</v>
      </c>
      <c r="N10" s="131"/>
      <c r="O10" s="131"/>
      <c r="P10" s="136"/>
      <c r="Q10" s="136"/>
      <c r="R10" s="130">
        <f t="shared" si="0"/>
        <v>1161</v>
      </c>
      <c r="S10" s="132">
        <f t="shared" si="1"/>
        <v>48</v>
      </c>
    </row>
    <row r="11" spans="2:19" ht="15.75" x14ac:dyDescent="0.25">
      <c r="B11" s="23">
        <v>6</v>
      </c>
      <c r="C11" s="52">
        <v>8268</v>
      </c>
      <c r="D11" s="25" t="s">
        <v>86</v>
      </c>
      <c r="E11" s="130" t="s">
        <v>123</v>
      </c>
      <c r="F11" s="131">
        <v>284</v>
      </c>
      <c r="G11" s="131">
        <v>0</v>
      </c>
      <c r="H11" s="131">
        <v>292</v>
      </c>
      <c r="I11" s="131">
        <v>8</v>
      </c>
      <c r="J11" s="131">
        <v>286</v>
      </c>
      <c r="K11" s="131">
        <v>7</v>
      </c>
      <c r="L11" s="131">
        <v>291</v>
      </c>
      <c r="M11" s="131">
        <v>12</v>
      </c>
      <c r="N11" s="131"/>
      <c r="O11" s="131"/>
      <c r="P11" s="136"/>
      <c r="Q11" s="136"/>
      <c r="R11" s="130">
        <f t="shared" si="0"/>
        <v>1153</v>
      </c>
      <c r="S11" s="132">
        <f t="shared" si="1"/>
        <v>27</v>
      </c>
    </row>
    <row r="12" spans="2:19" ht="15.75" x14ac:dyDescent="0.25">
      <c r="B12" s="23">
        <v>7</v>
      </c>
      <c r="C12" s="52">
        <v>9735</v>
      </c>
      <c r="D12" s="25" t="s">
        <v>225</v>
      </c>
      <c r="E12" s="130" t="s">
        <v>99</v>
      </c>
      <c r="F12" s="131">
        <v>291</v>
      </c>
      <c r="G12" s="131">
        <v>10</v>
      </c>
      <c r="H12" s="131">
        <v>287</v>
      </c>
      <c r="I12" s="131">
        <v>9</v>
      </c>
      <c r="J12" s="131">
        <v>288</v>
      </c>
      <c r="K12" s="131">
        <v>11</v>
      </c>
      <c r="L12" s="131">
        <v>282</v>
      </c>
      <c r="M12" s="131">
        <v>8</v>
      </c>
      <c r="N12" s="131"/>
      <c r="O12" s="131"/>
      <c r="P12" s="136"/>
      <c r="Q12" s="136"/>
      <c r="R12" s="130">
        <f t="shared" si="0"/>
        <v>1148</v>
      </c>
      <c r="S12" s="132">
        <f t="shared" si="1"/>
        <v>38</v>
      </c>
    </row>
    <row r="13" spans="2:19" ht="15.75" x14ac:dyDescent="0.25">
      <c r="B13" s="23">
        <v>8</v>
      </c>
      <c r="C13" s="52">
        <v>9627</v>
      </c>
      <c r="D13" s="25" t="s">
        <v>149</v>
      </c>
      <c r="E13" s="130" t="s">
        <v>116</v>
      </c>
      <c r="F13" s="131">
        <v>296</v>
      </c>
      <c r="G13" s="131">
        <v>14</v>
      </c>
      <c r="H13" s="131">
        <v>291</v>
      </c>
      <c r="I13" s="131">
        <v>7</v>
      </c>
      <c r="J13" s="131">
        <v>295</v>
      </c>
      <c r="K13" s="131">
        <v>11</v>
      </c>
      <c r="L13" s="135"/>
      <c r="M13" s="135"/>
      <c r="N13" s="131"/>
      <c r="O13" s="131"/>
      <c r="P13" s="136"/>
      <c r="Q13" s="136"/>
      <c r="R13" s="130">
        <f t="shared" si="0"/>
        <v>882</v>
      </c>
      <c r="S13" s="132">
        <f t="shared" si="1"/>
        <v>32</v>
      </c>
    </row>
    <row r="14" spans="2:19" ht="15.75" x14ac:dyDescent="0.25">
      <c r="B14" s="23">
        <v>9</v>
      </c>
      <c r="C14" s="52">
        <v>8816</v>
      </c>
      <c r="D14" s="25" t="s">
        <v>88</v>
      </c>
      <c r="E14" s="130" t="s">
        <v>96</v>
      </c>
      <c r="F14" s="131">
        <v>290</v>
      </c>
      <c r="G14" s="131">
        <v>0</v>
      </c>
      <c r="H14" s="135"/>
      <c r="I14" s="135"/>
      <c r="J14" s="131">
        <v>293</v>
      </c>
      <c r="K14" s="131">
        <v>17</v>
      </c>
      <c r="L14" s="133">
        <v>295</v>
      </c>
      <c r="M14" s="134">
        <v>15</v>
      </c>
      <c r="N14" s="131"/>
      <c r="O14" s="131"/>
      <c r="P14" s="136"/>
      <c r="Q14" s="136"/>
      <c r="R14" s="130">
        <f t="shared" si="0"/>
        <v>878</v>
      </c>
      <c r="S14" s="132">
        <f t="shared" si="1"/>
        <v>32</v>
      </c>
    </row>
    <row r="15" spans="2:19" ht="15.75" x14ac:dyDescent="0.25">
      <c r="B15" s="23">
        <v>10</v>
      </c>
      <c r="C15" s="52">
        <v>9175</v>
      </c>
      <c r="D15" s="25" t="s">
        <v>152</v>
      </c>
      <c r="E15" s="130" t="s">
        <v>116</v>
      </c>
      <c r="F15" s="131">
        <v>286</v>
      </c>
      <c r="G15" s="131">
        <v>5</v>
      </c>
      <c r="H15" s="131">
        <v>289</v>
      </c>
      <c r="I15" s="131">
        <v>11</v>
      </c>
      <c r="J15" s="135"/>
      <c r="K15" s="135"/>
      <c r="L15" s="131">
        <v>290</v>
      </c>
      <c r="M15" s="131">
        <v>7</v>
      </c>
      <c r="N15" s="131"/>
      <c r="O15" s="131"/>
      <c r="P15" s="136"/>
      <c r="Q15" s="136"/>
      <c r="R15" s="130">
        <f t="shared" si="0"/>
        <v>865</v>
      </c>
      <c r="S15" s="132">
        <f t="shared" si="1"/>
        <v>23</v>
      </c>
    </row>
    <row r="16" spans="2:19" ht="15.75" x14ac:dyDescent="0.25">
      <c r="B16" s="23">
        <v>11</v>
      </c>
      <c r="C16" s="52">
        <v>827</v>
      </c>
      <c r="D16" s="25" t="s">
        <v>179</v>
      </c>
      <c r="E16" s="130" t="s">
        <v>123</v>
      </c>
      <c r="F16" s="30"/>
      <c r="G16" s="30"/>
      <c r="H16" s="31">
        <v>297</v>
      </c>
      <c r="I16" s="31">
        <v>12</v>
      </c>
      <c r="J16" s="31">
        <v>297</v>
      </c>
      <c r="K16" s="31">
        <v>15</v>
      </c>
      <c r="L16" s="30"/>
      <c r="M16" s="30"/>
      <c r="N16" s="131"/>
      <c r="O16" s="131"/>
      <c r="P16" s="28"/>
      <c r="Q16" s="28"/>
      <c r="R16" s="130">
        <f t="shared" si="0"/>
        <v>594</v>
      </c>
      <c r="S16" s="132">
        <f t="shared" si="1"/>
        <v>27</v>
      </c>
    </row>
    <row r="17" spans="2:19" ht="15.75" x14ac:dyDescent="0.25">
      <c r="B17" s="23">
        <v>12</v>
      </c>
      <c r="C17" s="52">
        <v>8272</v>
      </c>
      <c r="D17" s="25" t="s">
        <v>214</v>
      </c>
      <c r="E17" s="130" t="s">
        <v>96</v>
      </c>
      <c r="F17" s="30"/>
      <c r="G17" s="30"/>
      <c r="H17" s="30"/>
      <c r="I17" s="30"/>
      <c r="J17" s="31">
        <v>295</v>
      </c>
      <c r="K17" s="31">
        <v>14</v>
      </c>
      <c r="L17" s="133">
        <v>295</v>
      </c>
      <c r="M17" s="134">
        <v>13</v>
      </c>
      <c r="N17" s="131"/>
      <c r="O17" s="131"/>
      <c r="P17" s="28"/>
      <c r="Q17" s="28"/>
      <c r="R17" s="130">
        <f t="shared" si="0"/>
        <v>590</v>
      </c>
      <c r="S17" s="132">
        <f t="shared" si="1"/>
        <v>27</v>
      </c>
    </row>
    <row r="18" spans="2:19" ht="15.75" x14ac:dyDescent="0.25">
      <c r="B18" s="23">
        <v>13</v>
      </c>
      <c r="C18" s="52">
        <v>728</v>
      </c>
      <c r="D18" s="25" t="s">
        <v>183</v>
      </c>
      <c r="E18" s="130" t="s">
        <v>160</v>
      </c>
      <c r="F18" s="30"/>
      <c r="G18" s="30"/>
      <c r="H18" s="31">
        <v>292</v>
      </c>
      <c r="I18" s="31">
        <v>10</v>
      </c>
      <c r="J18" s="31">
        <v>297</v>
      </c>
      <c r="K18" s="31">
        <v>15</v>
      </c>
      <c r="L18" s="30"/>
      <c r="M18" s="30"/>
      <c r="N18" s="131"/>
      <c r="O18" s="131"/>
      <c r="P18" s="28"/>
      <c r="Q18" s="28"/>
      <c r="R18" s="130">
        <f t="shared" si="0"/>
        <v>589</v>
      </c>
      <c r="S18" s="132">
        <f t="shared" si="1"/>
        <v>25</v>
      </c>
    </row>
    <row r="19" spans="2:19" ht="15.75" x14ac:dyDescent="0.25">
      <c r="B19" s="23">
        <v>14</v>
      </c>
      <c r="C19" s="52">
        <v>8520</v>
      </c>
      <c r="D19" s="25" t="s">
        <v>170</v>
      </c>
      <c r="E19" s="130" t="s">
        <v>123</v>
      </c>
      <c r="F19" s="30"/>
      <c r="G19" s="30"/>
      <c r="H19" s="31">
        <v>295</v>
      </c>
      <c r="I19" s="31">
        <v>13</v>
      </c>
      <c r="J19" s="31">
        <v>292</v>
      </c>
      <c r="K19" s="31">
        <v>14</v>
      </c>
      <c r="L19" s="30"/>
      <c r="M19" s="30"/>
      <c r="N19" s="131"/>
      <c r="O19" s="131"/>
      <c r="P19" s="28"/>
      <c r="Q19" s="28"/>
      <c r="R19" s="130">
        <f t="shared" si="0"/>
        <v>587</v>
      </c>
      <c r="S19" s="132">
        <f t="shared" si="1"/>
        <v>27</v>
      </c>
    </row>
    <row r="20" spans="2:19" ht="15.75" x14ac:dyDescent="0.25">
      <c r="B20" s="23">
        <v>15</v>
      </c>
      <c r="C20" s="52">
        <v>8970</v>
      </c>
      <c r="D20" s="25" t="s">
        <v>202</v>
      </c>
      <c r="E20" s="130" t="s">
        <v>203</v>
      </c>
      <c r="F20" s="30"/>
      <c r="G20" s="30"/>
      <c r="H20" s="30"/>
      <c r="I20" s="30"/>
      <c r="J20" s="31">
        <v>296</v>
      </c>
      <c r="K20" s="31">
        <v>14</v>
      </c>
      <c r="L20" s="31">
        <v>288</v>
      </c>
      <c r="M20" s="31">
        <v>8</v>
      </c>
      <c r="N20" s="31"/>
      <c r="O20" s="31"/>
      <c r="P20" s="28"/>
      <c r="Q20" s="28"/>
      <c r="R20" s="130">
        <f t="shared" si="0"/>
        <v>584</v>
      </c>
      <c r="S20" s="132">
        <f t="shared" si="1"/>
        <v>22</v>
      </c>
    </row>
    <row r="21" spans="2:19" ht="15.75" x14ac:dyDescent="0.25">
      <c r="B21" s="23">
        <v>16</v>
      </c>
      <c r="C21" s="52">
        <v>9874</v>
      </c>
      <c r="D21" s="25" t="s">
        <v>150</v>
      </c>
      <c r="E21" s="130" t="s">
        <v>235</v>
      </c>
      <c r="F21" s="131">
        <v>292</v>
      </c>
      <c r="G21" s="131">
        <v>7</v>
      </c>
      <c r="H21" s="131">
        <v>290</v>
      </c>
      <c r="I21" s="131">
        <v>7</v>
      </c>
      <c r="J21" s="135"/>
      <c r="K21" s="135"/>
      <c r="L21" s="135"/>
      <c r="M21" s="135"/>
      <c r="N21" s="131"/>
      <c r="O21" s="131"/>
      <c r="P21" s="136"/>
      <c r="Q21" s="136"/>
      <c r="R21" s="130">
        <f t="shared" si="0"/>
        <v>582</v>
      </c>
      <c r="S21" s="132">
        <f t="shared" si="1"/>
        <v>14</v>
      </c>
    </row>
    <row r="22" spans="2:19" ht="15.75" x14ac:dyDescent="0.25">
      <c r="B22" s="23">
        <v>16</v>
      </c>
      <c r="C22" s="52">
        <v>5242</v>
      </c>
      <c r="D22" s="25" t="s">
        <v>215</v>
      </c>
      <c r="E22" s="130" t="s">
        <v>96</v>
      </c>
      <c r="F22" s="30"/>
      <c r="G22" s="30"/>
      <c r="H22" s="30"/>
      <c r="I22" s="30"/>
      <c r="J22" s="31">
        <v>293</v>
      </c>
      <c r="K22" s="31">
        <v>14</v>
      </c>
      <c r="L22" s="133">
        <v>289</v>
      </c>
      <c r="M22" s="134">
        <v>10</v>
      </c>
      <c r="N22" s="131"/>
      <c r="O22" s="131"/>
      <c r="P22" s="28"/>
      <c r="Q22" s="28"/>
      <c r="R22" s="130">
        <f t="shared" si="0"/>
        <v>582</v>
      </c>
      <c r="S22" s="132">
        <f t="shared" si="1"/>
        <v>24</v>
      </c>
    </row>
    <row r="23" spans="2:19" ht="15.75" x14ac:dyDescent="0.25">
      <c r="B23" s="23">
        <v>17</v>
      </c>
      <c r="C23" s="58">
        <v>7036</v>
      </c>
      <c r="D23" s="34" t="s">
        <v>7</v>
      </c>
      <c r="E23" s="130" t="s">
        <v>100</v>
      </c>
      <c r="F23" s="131">
        <v>293</v>
      </c>
      <c r="G23" s="131">
        <v>0</v>
      </c>
      <c r="H23" s="135"/>
      <c r="I23" s="135"/>
      <c r="J23" s="135"/>
      <c r="K23" s="135"/>
      <c r="L23" s="131">
        <v>283</v>
      </c>
      <c r="M23" s="131">
        <v>9</v>
      </c>
      <c r="N23" s="131"/>
      <c r="O23" s="131"/>
      <c r="P23" s="136"/>
      <c r="Q23" s="136"/>
      <c r="R23" s="130">
        <f t="shared" si="0"/>
        <v>576</v>
      </c>
      <c r="S23" s="132">
        <f t="shared" si="1"/>
        <v>9</v>
      </c>
    </row>
    <row r="24" spans="2:19" ht="15.75" x14ac:dyDescent="0.25">
      <c r="B24" s="23">
        <v>19</v>
      </c>
      <c r="C24" s="52">
        <v>9574</v>
      </c>
      <c r="D24" s="25" t="s">
        <v>2</v>
      </c>
      <c r="E24" s="130" t="s">
        <v>101</v>
      </c>
      <c r="F24" s="131">
        <v>295</v>
      </c>
      <c r="G24" s="131">
        <v>11</v>
      </c>
      <c r="H24" s="131">
        <v>280</v>
      </c>
      <c r="I24" s="131">
        <v>5</v>
      </c>
      <c r="J24" s="135"/>
      <c r="K24" s="135"/>
      <c r="L24" s="135"/>
      <c r="M24" s="135"/>
      <c r="N24" s="131"/>
      <c r="O24" s="131"/>
      <c r="P24" s="136"/>
      <c r="Q24" s="136"/>
      <c r="R24" s="130">
        <f t="shared" si="0"/>
        <v>575</v>
      </c>
      <c r="S24" s="132">
        <f t="shared" si="1"/>
        <v>16</v>
      </c>
    </row>
    <row r="25" spans="2:19" ht="15.75" x14ac:dyDescent="0.25">
      <c r="B25" s="23">
        <v>20</v>
      </c>
      <c r="C25" s="52">
        <v>9838</v>
      </c>
      <c r="D25" s="25" t="s">
        <v>81</v>
      </c>
      <c r="E25" s="130" t="s">
        <v>235</v>
      </c>
      <c r="F25" s="131">
        <v>271</v>
      </c>
      <c r="G25" s="131">
        <v>5</v>
      </c>
      <c r="H25" s="131">
        <v>277</v>
      </c>
      <c r="I25" s="131">
        <v>7</v>
      </c>
      <c r="J25" s="135"/>
      <c r="K25" s="135"/>
      <c r="L25" s="135"/>
      <c r="M25" s="135"/>
      <c r="N25" s="131"/>
      <c r="O25" s="131"/>
      <c r="P25" s="136"/>
      <c r="Q25" s="136"/>
      <c r="R25" s="130">
        <f t="shared" si="0"/>
        <v>548</v>
      </c>
      <c r="S25" s="132">
        <f t="shared" si="1"/>
        <v>12</v>
      </c>
    </row>
    <row r="26" spans="2:19" ht="15.75" x14ac:dyDescent="0.25">
      <c r="B26" s="23">
        <v>21</v>
      </c>
      <c r="C26" s="58">
        <v>10081</v>
      </c>
      <c r="D26" s="34" t="s">
        <v>134</v>
      </c>
      <c r="E26" s="130" t="s">
        <v>101</v>
      </c>
      <c r="F26" s="30"/>
      <c r="G26" s="30"/>
      <c r="H26" s="30"/>
      <c r="I26" s="30"/>
      <c r="J26" s="31">
        <v>294</v>
      </c>
      <c r="K26" s="31">
        <v>13</v>
      </c>
      <c r="L26" s="30"/>
      <c r="M26" s="30"/>
      <c r="N26" s="131"/>
      <c r="O26" s="131"/>
      <c r="P26" s="28"/>
      <c r="Q26" s="28"/>
      <c r="R26" s="130">
        <f t="shared" si="0"/>
        <v>294</v>
      </c>
      <c r="S26" s="132">
        <f t="shared" si="1"/>
        <v>13</v>
      </c>
    </row>
    <row r="27" spans="2:19" ht="15.75" x14ac:dyDescent="0.25">
      <c r="B27" s="23">
        <v>22</v>
      </c>
      <c r="C27" s="52">
        <v>9907</v>
      </c>
      <c r="D27" s="25" t="s">
        <v>84</v>
      </c>
      <c r="E27" s="130" t="s">
        <v>15</v>
      </c>
      <c r="F27" s="30"/>
      <c r="G27" s="30"/>
      <c r="H27" s="35">
        <v>293</v>
      </c>
      <c r="I27" s="36">
        <v>15</v>
      </c>
      <c r="J27" s="30"/>
      <c r="K27" s="30"/>
      <c r="L27" s="129"/>
      <c r="M27" s="129"/>
      <c r="N27" s="131"/>
      <c r="O27" s="131"/>
      <c r="P27" s="28"/>
      <c r="Q27" s="28"/>
      <c r="R27" s="130">
        <f t="shared" si="0"/>
        <v>293</v>
      </c>
      <c r="S27" s="132">
        <f t="shared" si="1"/>
        <v>15</v>
      </c>
    </row>
    <row r="28" spans="2:19" ht="15.75" x14ac:dyDescent="0.25">
      <c r="B28" s="23">
        <v>23</v>
      </c>
      <c r="C28" s="52">
        <v>9940</v>
      </c>
      <c r="D28" s="25" t="s">
        <v>216</v>
      </c>
      <c r="E28" s="130" t="s">
        <v>96</v>
      </c>
      <c r="F28" s="30"/>
      <c r="G28" s="30"/>
      <c r="H28" s="30"/>
      <c r="I28" s="30"/>
      <c r="J28" s="31">
        <v>289</v>
      </c>
      <c r="K28" s="31">
        <v>11</v>
      </c>
      <c r="L28" s="30"/>
      <c r="M28" s="30"/>
      <c r="N28" s="131"/>
      <c r="O28" s="131"/>
      <c r="P28" s="28"/>
      <c r="Q28" s="28"/>
      <c r="R28" s="130">
        <f t="shared" si="0"/>
        <v>289</v>
      </c>
      <c r="S28" s="132">
        <f t="shared" si="1"/>
        <v>11</v>
      </c>
    </row>
    <row r="29" spans="2:19" ht="15.75" x14ac:dyDescent="0.25">
      <c r="B29" s="23">
        <v>24</v>
      </c>
      <c r="C29" s="52">
        <v>9337</v>
      </c>
      <c r="D29" s="25" t="s">
        <v>217</v>
      </c>
      <c r="E29" s="130" t="s">
        <v>96</v>
      </c>
      <c r="F29" s="30"/>
      <c r="G29" s="30"/>
      <c r="H29" s="30"/>
      <c r="I29" s="30"/>
      <c r="J29" s="31">
        <v>287</v>
      </c>
      <c r="K29" s="31">
        <v>6</v>
      </c>
      <c r="L29" s="30"/>
      <c r="M29" s="30"/>
      <c r="N29" s="131"/>
      <c r="O29" s="131"/>
      <c r="P29" s="28"/>
      <c r="Q29" s="28"/>
      <c r="R29" s="130">
        <f t="shared" si="0"/>
        <v>287</v>
      </c>
      <c r="S29" s="132">
        <f t="shared" si="1"/>
        <v>6</v>
      </c>
    </row>
    <row r="30" spans="2:19" ht="15.75" x14ac:dyDescent="0.25">
      <c r="B30" s="23">
        <v>25</v>
      </c>
      <c r="C30" s="52">
        <v>9718</v>
      </c>
      <c r="D30" s="25" t="s">
        <v>29</v>
      </c>
      <c r="E30" s="130" t="s">
        <v>97</v>
      </c>
      <c r="F30" s="131">
        <v>286</v>
      </c>
      <c r="G30" s="131">
        <v>6</v>
      </c>
      <c r="H30" s="135"/>
      <c r="I30" s="135"/>
      <c r="J30" s="135"/>
      <c r="K30" s="135"/>
      <c r="L30" s="135"/>
      <c r="M30" s="135"/>
      <c r="N30" s="131"/>
      <c r="O30" s="131"/>
      <c r="P30" s="136"/>
      <c r="Q30" s="136"/>
      <c r="R30" s="130">
        <f t="shared" si="0"/>
        <v>286</v>
      </c>
      <c r="S30" s="132">
        <f t="shared" si="1"/>
        <v>6</v>
      </c>
    </row>
    <row r="31" spans="2:19" ht="15.75" x14ac:dyDescent="0.25">
      <c r="B31" s="23">
        <v>26</v>
      </c>
      <c r="C31" s="52">
        <v>8983</v>
      </c>
      <c r="D31" s="25" t="s">
        <v>173</v>
      </c>
      <c r="E31" s="130" t="s">
        <v>174</v>
      </c>
      <c r="F31" s="30"/>
      <c r="G31" s="30"/>
      <c r="H31" s="31">
        <v>286</v>
      </c>
      <c r="I31" s="31">
        <v>6</v>
      </c>
      <c r="J31" s="30"/>
      <c r="K31" s="30"/>
      <c r="L31" s="30"/>
      <c r="M31" s="30"/>
      <c r="N31" s="131"/>
      <c r="O31" s="131"/>
      <c r="P31" s="28"/>
      <c r="Q31" s="28"/>
      <c r="R31" s="130">
        <f t="shared" si="0"/>
        <v>286</v>
      </c>
      <c r="S31" s="132">
        <f t="shared" si="1"/>
        <v>6</v>
      </c>
    </row>
    <row r="32" spans="2:19" ht="15.75" x14ac:dyDescent="0.25">
      <c r="B32" s="23">
        <v>27</v>
      </c>
      <c r="C32" s="52">
        <v>9647</v>
      </c>
      <c r="D32" s="25" t="s">
        <v>218</v>
      </c>
      <c r="E32" s="130" t="s">
        <v>96</v>
      </c>
      <c r="F32" s="30"/>
      <c r="G32" s="30"/>
      <c r="H32" s="30"/>
      <c r="I32" s="30"/>
      <c r="J32" s="31">
        <v>278</v>
      </c>
      <c r="K32" s="31">
        <v>6</v>
      </c>
      <c r="L32" s="30"/>
      <c r="M32" s="30"/>
      <c r="N32" s="131"/>
      <c r="O32" s="131"/>
      <c r="P32" s="28"/>
      <c r="Q32" s="28"/>
      <c r="R32" s="130">
        <f t="shared" si="0"/>
        <v>278</v>
      </c>
      <c r="S32" s="132">
        <f t="shared" si="1"/>
        <v>6</v>
      </c>
    </row>
    <row r="33" spans="2:19" ht="16.5" thickBot="1" x14ac:dyDescent="0.3">
      <c r="B33" s="37">
        <v>28</v>
      </c>
      <c r="C33" s="54">
        <v>8296</v>
      </c>
      <c r="D33" s="39" t="s">
        <v>219</v>
      </c>
      <c r="E33" s="137" t="s">
        <v>96</v>
      </c>
      <c r="F33" s="41"/>
      <c r="G33" s="41"/>
      <c r="H33" s="41"/>
      <c r="I33" s="41"/>
      <c r="J33" s="42">
        <v>269</v>
      </c>
      <c r="K33" s="42">
        <v>6</v>
      </c>
      <c r="L33" s="41"/>
      <c r="M33" s="41"/>
      <c r="N33" s="138"/>
      <c r="O33" s="138"/>
      <c r="P33" s="43"/>
      <c r="Q33" s="43"/>
      <c r="R33" s="137">
        <f t="shared" si="0"/>
        <v>269</v>
      </c>
      <c r="S33" s="139">
        <f t="shared" si="1"/>
        <v>6</v>
      </c>
    </row>
    <row r="34" spans="2:19" x14ac:dyDescent="0.25">
      <c r="D34" s="45" t="s">
        <v>21</v>
      </c>
      <c r="E34" s="46"/>
      <c r="F34" s="163">
        <f>COUNT(F6:F33)</f>
        <v>15</v>
      </c>
      <c r="G34" s="163"/>
      <c r="H34" s="163">
        <f>COUNT(H6:H33)</f>
        <v>17</v>
      </c>
      <c r="I34" s="163"/>
      <c r="J34" s="163">
        <f>COUNT(J6:J33)</f>
        <v>20</v>
      </c>
      <c r="K34" s="163"/>
      <c r="L34" s="163">
        <v>13</v>
      </c>
      <c r="M34" s="163"/>
      <c r="N34" s="163"/>
      <c r="O34" s="163"/>
      <c r="P34" s="163"/>
      <c r="Q34" s="164"/>
    </row>
    <row r="35" spans="2:19" ht="15.75" thickBot="1" x14ac:dyDescent="0.3">
      <c r="D35" s="47" t="s">
        <v>22</v>
      </c>
      <c r="E35" s="48"/>
      <c r="F35" s="158">
        <f>AVERAGE(F6:F32)</f>
        <v>290.33333333333331</v>
      </c>
      <c r="G35" s="158"/>
      <c r="H35" s="158">
        <f>AVERAGE(H6:H32)</f>
        <v>290.64705882352939</v>
      </c>
      <c r="I35" s="158"/>
      <c r="J35" s="158">
        <f>AVERAGE(J6:J32)</f>
        <v>292.05263157894734</v>
      </c>
      <c r="K35" s="158"/>
      <c r="L35" s="158">
        <v>290</v>
      </c>
      <c r="M35" s="158"/>
      <c r="N35" s="158"/>
      <c r="O35" s="158"/>
      <c r="P35" s="159"/>
      <c r="Q35" s="160"/>
    </row>
    <row r="37" spans="2:19" ht="15.75" thickBot="1" x14ac:dyDescent="0.3"/>
    <row r="38" spans="2:19" ht="18.75" x14ac:dyDescent="0.3">
      <c r="B38" s="169" t="s">
        <v>238</v>
      </c>
      <c r="C38" s="170"/>
      <c r="D38" s="170"/>
      <c r="E38" s="170"/>
      <c r="F38" s="165" t="s">
        <v>10</v>
      </c>
      <c r="G38" s="165"/>
      <c r="H38" s="165" t="s">
        <v>11</v>
      </c>
      <c r="I38" s="165"/>
      <c r="J38" s="165" t="s">
        <v>12</v>
      </c>
      <c r="K38" s="165"/>
      <c r="L38" s="165" t="s">
        <v>13</v>
      </c>
      <c r="M38" s="165"/>
      <c r="N38" s="165" t="s">
        <v>14</v>
      </c>
      <c r="O38" s="165"/>
      <c r="P38" s="165" t="s">
        <v>18</v>
      </c>
      <c r="Q38" s="165"/>
      <c r="R38" s="161" t="s">
        <v>19</v>
      </c>
      <c r="S38" s="162"/>
    </row>
    <row r="39" spans="2:19" ht="15.75" thickBot="1" x14ac:dyDescent="0.3">
      <c r="B39" s="11" t="s">
        <v>117</v>
      </c>
      <c r="C39" s="12" t="s">
        <v>17</v>
      </c>
      <c r="D39" s="13" t="s">
        <v>20</v>
      </c>
      <c r="E39" s="13" t="s">
        <v>1</v>
      </c>
      <c r="F39" s="14" t="s">
        <v>8</v>
      </c>
      <c r="G39" s="14" t="s">
        <v>9</v>
      </c>
      <c r="H39" s="14" t="s">
        <v>8</v>
      </c>
      <c r="I39" s="14" t="s">
        <v>9</v>
      </c>
      <c r="J39" s="14" t="s">
        <v>8</v>
      </c>
      <c r="K39" s="14" t="s">
        <v>9</v>
      </c>
      <c r="L39" s="14" t="s">
        <v>8</v>
      </c>
      <c r="M39" s="14" t="s">
        <v>9</v>
      </c>
      <c r="N39" s="14" t="s">
        <v>8</v>
      </c>
      <c r="O39" s="14" t="s">
        <v>9</v>
      </c>
      <c r="P39" s="14" t="s">
        <v>8</v>
      </c>
      <c r="Q39" s="14" t="s">
        <v>9</v>
      </c>
      <c r="R39" s="13" t="s">
        <v>0</v>
      </c>
      <c r="S39" s="15" t="s">
        <v>9</v>
      </c>
    </row>
    <row r="40" spans="2:19" ht="15.75" x14ac:dyDescent="0.25">
      <c r="B40" s="16">
        <v>1</v>
      </c>
      <c r="C40" s="50">
        <v>8620</v>
      </c>
      <c r="D40" s="18" t="s">
        <v>153</v>
      </c>
      <c r="E40" s="143" t="s">
        <v>109</v>
      </c>
      <c r="F40" s="144">
        <v>288</v>
      </c>
      <c r="G40" s="144">
        <v>7</v>
      </c>
      <c r="H40" s="144">
        <v>284</v>
      </c>
      <c r="I40" s="144">
        <v>9</v>
      </c>
      <c r="J40" s="144">
        <v>274</v>
      </c>
      <c r="K40" s="144">
        <v>6</v>
      </c>
      <c r="L40" s="144">
        <v>287</v>
      </c>
      <c r="M40" s="144">
        <v>6</v>
      </c>
      <c r="N40" s="144"/>
      <c r="O40" s="144"/>
      <c r="P40" s="21"/>
      <c r="Q40" s="21"/>
      <c r="R40" s="143">
        <f t="shared" ref="R40:R63" si="2">F40+H40+J40+L40+N40</f>
        <v>1133</v>
      </c>
      <c r="S40" s="145">
        <f t="shared" ref="S40:S63" si="3">G40+I40+K40+M40+O40</f>
        <v>28</v>
      </c>
    </row>
    <row r="41" spans="2:19" ht="15.75" x14ac:dyDescent="0.25">
      <c r="B41" s="23">
        <v>2</v>
      </c>
      <c r="C41" s="52">
        <v>9607</v>
      </c>
      <c r="D41" s="25" t="s">
        <v>136</v>
      </c>
      <c r="E41" s="130" t="s">
        <v>228</v>
      </c>
      <c r="F41" s="30"/>
      <c r="G41" s="30"/>
      <c r="H41" s="31">
        <v>287</v>
      </c>
      <c r="I41" s="31">
        <v>10</v>
      </c>
      <c r="J41" s="31">
        <v>282</v>
      </c>
      <c r="K41" s="31">
        <v>2</v>
      </c>
      <c r="L41" s="31">
        <v>287</v>
      </c>
      <c r="M41" s="31">
        <v>7</v>
      </c>
      <c r="N41" s="31"/>
      <c r="O41" s="31"/>
      <c r="P41" s="28"/>
      <c r="Q41" s="28"/>
      <c r="R41" s="130">
        <f t="shared" si="2"/>
        <v>856</v>
      </c>
      <c r="S41" s="132">
        <f t="shared" si="3"/>
        <v>19</v>
      </c>
    </row>
    <row r="42" spans="2:19" ht="15.75" x14ac:dyDescent="0.25">
      <c r="B42" s="23">
        <v>3</v>
      </c>
      <c r="C42" s="52">
        <v>9337</v>
      </c>
      <c r="D42" s="25" t="s">
        <v>156</v>
      </c>
      <c r="E42" s="130" t="s">
        <v>100</v>
      </c>
      <c r="F42" s="131">
        <v>275</v>
      </c>
      <c r="G42" s="131">
        <v>0</v>
      </c>
      <c r="H42" s="135"/>
      <c r="I42" s="135"/>
      <c r="J42" s="131">
        <v>286</v>
      </c>
      <c r="K42" s="131">
        <v>11</v>
      </c>
      <c r="L42" s="131">
        <v>291</v>
      </c>
      <c r="M42" s="131">
        <v>8</v>
      </c>
      <c r="N42" s="131"/>
      <c r="O42" s="131"/>
      <c r="P42" s="28"/>
      <c r="Q42" s="28"/>
      <c r="R42" s="130">
        <f t="shared" si="2"/>
        <v>852</v>
      </c>
      <c r="S42" s="132">
        <f t="shared" si="3"/>
        <v>19</v>
      </c>
    </row>
    <row r="43" spans="2:19" ht="15.75" x14ac:dyDescent="0.25">
      <c r="B43" s="23">
        <v>4</v>
      </c>
      <c r="C43" s="58">
        <v>9635</v>
      </c>
      <c r="D43" s="34" t="s">
        <v>32</v>
      </c>
      <c r="E43" s="130" t="s">
        <v>100</v>
      </c>
      <c r="F43" s="131">
        <v>282</v>
      </c>
      <c r="G43" s="131">
        <v>0</v>
      </c>
      <c r="H43" s="131">
        <v>280</v>
      </c>
      <c r="I43" s="131">
        <v>5</v>
      </c>
      <c r="J43" s="131">
        <v>280</v>
      </c>
      <c r="K43" s="131">
        <v>4</v>
      </c>
      <c r="L43" s="135"/>
      <c r="M43" s="135"/>
      <c r="N43" s="131"/>
      <c r="O43" s="131"/>
      <c r="P43" s="28"/>
      <c r="Q43" s="28"/>
      <c r="R43" s="130">
        <f t="shared" si="2"/>
        <v>842</v>
      </c>
      <c r="S43" s="132">
        <f t="shared" si="3"/>
        <v>9</v>
      </c>
    </row>
    <row r="44" spans="2:19" ht="15.75" x14ac:dyDescent="0.25">
      <c r="B44" s="23">
        <v>5</v>
      </c>
      <c r="C44" s="52">
        <v>10067</v>
      </c>
      <c r="D44" s="25" t="s">
        <v>154</v>
      </c>
      <c r="E44" s="130" t="s">
        <v>100</v>
      </c>
      <c r="F44" s="131">
        <v>281</v>
      </c>
      <c r="G44" s="131">
        <v>6</v>
      </c>
      <c r="H44" s="131">
        <v>269</v>
      </c>
      <c r="I44" s="131">
        <v>3</v>
      </c>
      <c r="J44" s="131">
        <v>275</v>
      </c>
      <c r="K44" s="131">
        <v>5</v>
      </c>
      <c r="L44" s="135"/>
      <c r="M44" s="135"/>
      <c r="N44" s="131"/>
      <c r="O44" s="131"/>
      <c r="P44" s="28"/>
      <c r="Q44" s="28"/>
      <c r="R44" s="130">
        <f t="shared" si="2"/>
        <v>825</v>
      </c>
      <c r="S44" s="132">
        <f t="shared" si="3"/>
        <v>14</v>
      </c>
    </row>
    <row r="45" spans="2:19" ht="15.75" x14ac:dyDescent="0.25">
      <c r="B45" s="23">
        <v>6</v>
      </c>
      <c r="C45" s="52">
        <v>8476</v>
      </c>
      <c r="D45" s="25" t="s">
        <v>16</v>
      </c>
      <c r="E45" s="130" t="s">
        <v>133</v>
      </c>
      <c r="F45" s="131">
        <v>276</v>
      </c>
      <c r="G45" s="131">
        <v>6</v>
      </c>
      <c r="H45" s="131">
        <v>270</v>
      </c>
      <c r="I45" s="131">
        <v>5</v>
      </c>
      <c r="J45" s="131">
        <v>264</v>
      </c>
      <c r="K45" s="131">
        <v>2</v>
      </c>
      <c r="L45" s="135"/>
      <c r="M45" s="135"/>
      <c r="N45" s="131"/>
      <c r="O45" s="131"/>
      <c r="P45" s="28"/>
      <c r="Q45" s="28"/>
      <c r="R45" s="130">
        <f t="shared" si="2"/>
        <v>810</v>
      </c>
      <c r="S45" s="132">
        <f t="shared" si="3"/>
        <v>13</v>
      </c>
    </row>
    <row r="46" spans="2:19" ht="15.75" x14ac:dyDescent="0.25">
      <c r="B46" s="23">
        <v>7</v>
      </c>
      <c r="C46" s="59">
        <v>10085</v>
      </c>
      <c r="D46" s="60" t="s">
        <v>162</v>
      </c>
      <c r="E46" s="59" t="s">
        <v>163</v>
      </c>
      <c r="F46" s="30"/>
      <c r="G46" s="30"/>
      <c r="H46" s="31">
        <v>261</v>
      </c>
      <c r="I46" s="31">
        <v>5</v>
      </c>
      <c r="J46" s="31">
        <v>275</v>
      </c>
      <c r="K46" s="31">
        <v>2</v>
      </c>
      <c r="L46" s="31">
        <v>251</v>
      </c>
      <c r="M46" s="31">
        <v>2</v>
      </c>
      <c r="N46" s="31"/>
      <c r="O46" s="31"/>
      <c r="P46" s="28"/>
      <c r="Q46" s="28"/>
      <c r="R46" s="130">
        <f t="shared" si="2"/>
        <v>787</v>
      </c>
      <c r="S46" s="132">
        <f t="shared" si="3"/>
        <v>9</v>
      </c>
    </row>
    <row r="47" spans="2:19" ht="15.75" x14ac:dyDescent="0.25">
      <c r="B47" s="23">
        <v>8</v>
      </c>
      <c r="C47" s="58">
        <v>10081</v>
      </c>
      <c r="D47" s="34" t="s">
        <v>134</v>
      </c>
      <c r="E47" s="130" t="s">
        <v>101</v>
      </c>
      <c r="F47" s="131">
        <v>293</v>
      </c>
      <c r="G47" s="131">
        <v>13</v>
      </c>
      <c r="H47" s="131">
        <v>299</v>
      </c>
      <c r="I47" s="131">
        <v>15</v>
      </c>
      <c r="J47" s="135"/>
      <c r="K47" s="135"/>
      <c r="L47" s="135"/>
      <c r="M47" s="135"/>
      <c r="N47" s="131"/>
      <c r="O47" s="131"/>
      <c r="P47" s="28"/>
      <c r="Q47" s="28"/>
      <c r="R47" s="130">
        <f t="shared" si="2"/>
        <v>592</v>
      </c>
      <c r="S47" s="132">
        <f t="shared" si="3"/>
        <v>28</v>
      </c>
    </row>
    <row r="48" spans="2:19" ht="15.75" x14ac:dyDescent="0.25">
      <c r="B48" s="23">
        <v>9</v>
      </c>
      <c r="C48" s="52">
        <v>10086</v>
      </c>
      <c r="D48" s="25" t="s">
        <v>83</v>
      </c>
      <c r="E48" s="130" t="s">
        <v>109</v>
      </c>
      <c r="F48" s="30"/>
      <c r="G48" s="30"/>
      <c r="H48" s="31">
        <v>291</v>
      </c>
      <c r="I48" s="31">
        <v>6</v>
      </c>
      <c r="J48" s="31">
        <v>293</v>
      </c>
      <c r="K48" s="31">
        <v>13</v>
      </c>
      <c r="L48" s="30"/>
      <c r="M48" s="30"/>
      <c r="N48" s="31"/>
      <c r="O48" s="31"/>
      <c r="P48" s="28"/>
      <c r="Q48" s="28"/>
      <c r="R48" s="130">
        <f t="shared" si="2"/>
        <v>584</v>
      </c>
      <c r="S48" s="132">
        <f t="shared" si="3"/>
        <v>19</v>
      </c>
    </row>
    <row r="49" spans="2:19" ht="15.75" x14ac:dyDescent="0.25">
      <c r="B49" s="23">
        <v>10</v>
      </c>
      <c r="C49" s="52">
        <v>6267</v>
      </c>
      <c r="D49" s="25" t="s">
        <v>204</v>
      </c>
      <c r="E49" s="130" t="s">
        <v>203</v>
      </c>
      <c r="F49" s="30"/>
      <c r="G49" s="30"/>
      <c r="H49" s="30"/>
      <c r="I49" s="30"/>
      <c r="J49" s="31">
        <v>283</v>
      </c>
      <c r="K49" s="31">
        <v>7</v>
      </c>
      <c r="L49" s="31">
        <v>283</v>
      </c>
      <c r="M49" s="31">
        <v>8</v>
      </c>
      <c r="N49" s="31"/>
      <c r="O49" s="31"/>
      <c r="P49" s="28"/>
      <c r="Q49" s="28"/>
      <c r="R49" s="130">
        <f t="shared" si="2"/>
        <v>566</v>
      </c>
      <c r="S49" s="132">
        <f t="shared" si="3"/>
        <v>15</v>
      </c>
    </row>
    <row r="50" spans="2:19" ht="15.75" x14ac:dyDescent="0.25">
      <c r="B50" s="23">
        <v>11</v>
      </c>
      <c r="C50" s="52">
        <v>10064</v>
      </c>
      <c r="D50" s="25" t="s">
        <v>155</v>
      </c>
      <c r="E50" s="130" t="s">
        <v>235</v>
      </c>
      <c r="F50" s="131">
        <v>281</v>
      </c>
      <c r="G50" s="131">
        <v>5</v>
      </c>
      <c r="H50" s="131">
        <v>279</v>
      </c>
      <c r="I50" s="131">
        <v>6</v>
      </c>
      <c r="J50" s="135"/>
      <c r="K50" s="135"/>
      <c r="L50" s="135"/>
      <c r="M50" s="135"/>
      <c r="N50" s="131"/>
      <c r="O50" s="131"/>
      <c r="P50" s="28"/>
      <c r="Q50" s="28"/>
      <c r="R50" s="130">
        <f t="shared" si="2"/>
        <v>560</v>
      </c>
      <c r="S50" s="132">
        <f t="shared" si="3"/>
        <v>11</v>
      </c>
    </row>
    <row r="51" spans="2:19" ht="15.75" x14ac:dyDescent="0.25">
      <c r="B51" s="23">
        <v>12</v>
      </c>
      <c r="C51" s="52">
        <v>9475</v>
      </c>
      <c r="D51" s="25" t="s">
        <v>135</v>
      </c>
      <c r="E51" s="130" t="s">
        <v>116</v>
      </c>
      <c r="F51" s="131">
        <v>269</v>
      </c>
      <c r="G51" s="131">
        <v>6</v>
      </c>
      <c r="H51" s="131">
        <v>286</v>
      </c>
      <c r="I51" s="131">
        <v>7</v>
      </c>
      <c r="J51" s="135"/>
      <c r="K51" s="135"/>
      <c r="L51" s="135"/>
      <c r="M51" s="135"/>
      <c r="N51" s="131"/>
      <c r="O51" s="131"/>
      <c r="P51" s="28"/>
      <c r="Q51" s="28"/>
      <c r="R51" s="130">
        <f t="shared" si="2"/>
        <v>555</v>
      </c>
      <c r="S51" s="132">
        <f t="shared" si="3"/>
        <v>13</v>
      </c>
    </row>
    <row r="52" spans="2:19" ht="15.75" x14ac:dyDescent="0.25">
      <c r="B52" s="23">
        <v>13</v>
      </c>
      <c r="C52" s="52">
        <v>9110</v>
      </c>
      <c r="D52" s="25" t="s">
        <v>158</v>
      </c>
      <c r="E52" s="130" t="s">
        <v>239</v>
      </c>
      <c r="F52" s="131">
        <v>274</v>
      </c>
      <c r="G52" s="131">
        <v>5</v>
      </c>
      <c r="H52" s="35">
        <v>280</v>
      </c>
      <c r="I52" s="36">
        <v>3</v>
      </c>
      <c r="J52" s="135"/>
      <c r="K52" s="135"/>
      <c r="L52" s="135"/>
      <c r="M52" s="135"/>
      <c r="N52" s="131"/>
      <c r="O52" s="131"/>
      <c r="P52" s="28"/>
      <c r="Q52" s="28"/>
      <c r="R52" s="130">
        <f t="shared" si="2"/>
        <v>554</v>
      </c>
      <c r="S52" s="132">
        <f t="shared" si="3"/>
        <v>8</v>
      </c>
    </row>
    <row r="53" spans="2:19" ht="15.75" x14ac:dyDescent="0.25">
      <c r="B53" s="23">
        <v>15</v>
      </c>
      <c r="C53" s="52">
        <v>10105</v>
      </c>
      <c r="D53" s="25" t="s">
        <v>206</v>
      </c>
      <c r="E53" s="130" t="s">
        <v>123</v>
      </c>
      <c r="F53" s="30"/>
      <c r="G53" s="30"/>
      <c r="H53" s="30"/>
      <c r="I53" s="30"/>
      <c r="J53" s="31">
        <v>269</v>
      </c>
      <c r="K53" s="31">
        <v>2</v>
      </c>
      <c r="L53" s="31">
        <v>285</v>
      </c>
      <c r="M53" s="31">
        <v>5</v>
      </c>
      <c r="N53" s="31"/>
      <c r="O53" s="31"/>
      <c r="P53" s="28"/>
      <c r="Q53" s="28"/>
      <c r="R53" s="130">
        <f t="shared" si="2"/>
        <v>554</v>
      </c>
      <c r="S53" s="132">
        <f t="shared" si="3"/>
        <v>7</v>
      </c>
    </row>
    <row r="54" spans="2:19" ht="15.75" x14ac:dyDescent="0.25">
      <c r="B54" s="23">
        <v>16</v>
      </c>
      <c r="C54" s="52">
        <v>9417</v>
      </c>
      <c r="D54" s="25" t="s">
        <v>82</v>
      </c>
      <c r="E54" s="130" t="s">
        <v>239</v>
      </c>
      <c r="F54" s="131">
        <v>278</v>
      </c>
      <c r="G54" s="131">
        <v>4</v>
      </c>
      <c r="H54" s="131">
        <v>274</v>
      </c>
      <c r="I54" s="131">
        <v>3</v>
      </c>
      <c r="J54" s="135"/>
      <c r="K54" s="135"/>
      <c r="L54" s="135"/>
      <c r="M54" s="135"/>
      <c r="N54" s="131"/>
      <c r="O54" s="131"/>
      <c r="P54" s="28"/>
      <c r="Q54" s="28"/>
      <c r="R54" s="130">
        <f t="shared" si="2"/>
        <v>552</v>
      </c>
      <c r="S54" s="132">
        <f t="shared" si="3"/>
        <v>7</v>
      </c>
    </row>
    <row r="55" spans="2:19" ht="15.75" x14ac:dyDescent="0.25">
      <c r="B55" s="23">
        <v>17</v>
      </c>
      <c r="C55" s="52">
        <v>10064</v>
      </c>
      <c r="D55" s="25" t="s">
        <v>159</v>
      </c>
      <c r="E55" s="130" t="s">
        <v>235</v>
      </c>
      <c r="F55" s="131">
        <v>261</v>
      </c>
      <c r="G55" s="131">
        <v>4</v>
      </c>
      <c r="H55" s="131">
        <v>286</v>
      </c>
      <c r="I55" s="131">
        <v>7</v>
      </c>
      <c r="J55" s="135"/>
      <c r="K55" s="135"/>
      <c r="L55" s="135"/>
      <c r="M55" s="135"/>
      <c r="N55" s="131"/>
      <c r="O55" s="131"/>
      <c r="P55" s="28"/>
      <c r="Q55" s="28"/>
      <c r="R55" s="130">
        <f t="shared" si="2"/>
        <v>547</v>
      </c>
      <c r="S55" s="132">
        <f t="shared" si="3"/>
        <v>11</v>
      </c>
    </row>
    <row r="56" spans="2:19" ht="15.75" x14ac:dyDescent="0.25">
      <c r="B56" s="23">
        <v>18</v>
      </c>
      <c r="C56" s="52">
        <v>9167</v>
      </c>
      <c r="D56" s="25" t="s">
        <v>27</v>
      </c>
      <c r="E56" s="130" t="s">
        <v>163</v>
      </c>
      <c r="F56" s="30"/>
      <c r="G56" s="30"/>
      <c r="H56" s="30"/>
      <c r="I56" s="30"/>
      <c r="J56" s="31">
        <v>277</v>
      </c>
      <c r="K56" s="31">
        <v>6</v>
      </c>
      <c r="L56" s="31">
        <v>262</v>
      </c>
      <c r="M56" s="31">
        <v>1</v>
      </c>
      <c r="N56" s="31"/>
      <c r="O56" s="31"/>
      <c r="P56" s="28"/>
      <c r="Q56" s="28"/>
      <c r="R56" s="130">
        <f t="shared" si="2"/>
        <v>539</v>
      </c>
      <c r="S56" s="132">
        <f t="shared" si="3"/>
        <v>7</v>
      </c>
    </row>
    <row r="57" spans="2:19" ht="15.75" x14ac:dyDescent="0.25">
      <c r="B57" s="23">
        <v>19</v>
      </c>
      <c r="C57" s="52">
        <v>33</v>
      </c>
      <c r="D57" s="25" t="s">
        <v>246</v>
      </c>
      <c r="E57" s="130" t="s">
        <v>247</v>
      </c>
      <c r="F57" s="30"/>
      <c r="G57" s="30"/>
      <c r="H57" s="30"/>
      <c r="I57" s="30"/>
      <c r="J57" s="31"/>
      <c r="K57" s="31"/>
      <c r="L57" s="31">
        <v>290</v>
      </c>
      <c r="M57" s="31">
        <v>8</v>
      </c>
      <c r="N57" s="31"/>
      <c r="O57" s="31"/>
      <c r="P57" s="28"/>
      <c r="Q57" s="28"/>
      <c r="R57" s="130">
        <f t="shared" si="2"/>
        <v>290</v>
      </c>
      <c r="S57" s="132">
        <f t="shared" si="3"/>
        <v>8</v>
      </c>
    </row>
    <row r="58" spans="2:19" ht="15.75" x14ac:dyDescent="0.25">
      <c r="B58" s="23">
        <v>20</v>
      </c>
      <c r="C58" s="52">
        <v>9984</v>
      </c>
      <c r="D58" s="25" t="s">
        <v>111</v>
      </c>
      <c r="E58" s="130" t="s">
        <v>103</v>
      </c>
      <c r="F58" s="30"/>
      <c r="G58" s="30"/>
      <c r="H58" s="35">
        <v>287</v>
      </c>
      <c r="I58" s="36">
        <v>6</v>
      </c>
      <c r="J58" s="30"/>
      <c r="K58" s="30"/>
      <c r="L58" s="30"/>
      <c r="M58" s="30"/>
      <c r="N58" s="31"/>
      <c r="O58" s="31"/>
      <c r="P58" s="28"/>
      <c r="Q58" s="28"/>
      <c r="R58" s="130">
        <f t="shared" si="2"/>
        <v>287</v>
      </c>
      <c r="S58" s="132">
        <f t="shared" si="3"/>
        <v>6</v>
      </c>
    </row>
    <row r="59" spans="2:19" ht="15.75" x14ac:dyDescent="0.25">
      <c r="B59" s="23">
        <v>21</v>
      </c>
      <c r="C59" s="52">
        <v>9398</v>
      </c>
      <c r="D59" s="25" t="s">
        <v>249</v>
      </c>
      <c r="E59" s="130" t="s">
        <v>123</v>
      </c>
      <c r="F59" s="30"/>
      <c r="G59" s="30"/>
      <c r="H59" s="30"/>
      <c r="I59" s="30"/>
      <c r="J59" s="31"/>
      <c r="K59" s="31"/>
      <c r="L59" s="31">
        <v>284</v>
      </c>
      <c r="M59" s="31">
        <v>8</v>
      </c>
      <c r="N59" s="31"/>
      <c r="O59" s="31"/>
      <c r="P59" s="28"/>
      <c r="Q59" s="28"/>
      <c r="R59" s="130">
        <f t="shared" si="2"/>
        <v>284</v>
      </c>
      <c r="S59" s="132">
        <f t="shared" si="3"/>
        <v>8</v>
      </c>
    </row>
    <row r="60" spans="2:19" ht="15.75" x14ac:dyDescent="0.25">
      <c r="B60" s="23">
        <v>22</v>
      </c>
      <c r="C60" s="52">
        <v>8147</v>
      </c>
      <c r="D60" s="25" t="s">
        <v>171</v>
      </c>
      <c r="E60" s="130" t="s">
        <v>172</v>
      </c>
      <c r="F60" s="30"/>
      <c r="G60" s="30"/>
      <c r="H60" s="31">
        <v>280</v>
      </c>
      <c r="I60" s="31">
        <v>4</v>
      </c>
      <c r="J60" s="30"/>
      <c r="K60" s="30"/>
      <c r="L60" s="30"/>
      <c r="M60" s="30"/>
      <c r="N60" s="31"/>
      <c r="O60" s="31"/>
      <c r="P60" s="28"/>
      <c r="Q60" s="28"/>
      <c r="R60" s="130">
        <f t="shared" si="2"/>
        <v>280</v>
      </c>
      <c r="S60" s="132">
        <f t="shared" si="3"/>
        <v>4</v>
      </c>
    </row>
    <row r="61" spans="2:19" ht="15.75" x14ac:dyDescent="0.25">
      <c r="B61" s="23">
        <v>23</v>
      </c>
      <c r="C61" s="52">
        <v>9979</v>
      </c>
      <c r="D61" s="25" t="s">
        <v>205</v>
      </c>
      <c r="E61" s="130" t="s">
        <v>203</v>
      </c>
      <c r="F61" s="30"/>
      <c r="G61" s="30"/>
      <c r="H61" s="30"/>
      <c r="I61" s="30"/>
      <c r="J61" s="31">
        <v>277</v>
      </c>
      <c r="K61" s="31">
        <v>7</v>
      </c>
      <c r="L61" s="30"/>
      <c r="M61" s="30"/>
      <c r="N61" s="31"/>
      <c r="O61" s="31"/>
      <c r="P61" s="28"/>
      <c r="Q61" s="28"/>
      <c r="R61" s="130">
        <f t="shared" si="2"/>
        <v>277</v>
      </c>
      <c r="S61" s="132">
        <f t="shared" si="3"/>
        <v>7</v>
      </c>
    </row>
    <row r="62" spans="2:19" ht="15.75" x14ac:dyDescent="0.25">
      <c r="B62" s="109">
        <v>24</v>
      </c>
      <c r="C62" s="110">
        <v>9887</v>
      </c>
      <c r="D62" s="111" t="s">
        <v>157</v>
      </c>
      <c r="E62" s="140" t="s">
        <v>108</v>
      </c>
      <c r="F62" s="141">
        <v>275</v>
      </c>
      <c r="G62" s="141">
        <v>0</v>
      </c>
      <c r="H62" s="142"/>
      <c r="I62" s="142"/>
      <c r="J62" s="142"/>
      <c r="K62" s="142"/>
      <c r="L62" s="142"/>
      <c r="M62" s="142"/>
      <c r="N62" s="141"/>
      <c r="O62" s="141"/>
      <c r="P62" s="114"/>
      <c r="Q62" s="114"/>
      <c r="R62" s="130">
        <f t="shared" si="2"/>
        <v>275</v>
      </c>
      <c r="S62" s="132">
        <f t="shared" si="3"/>
        <v>0</v>
      </c>
    </row>
    <row r="63" spans="2:19" ht="16.5" thickBot="1" x14ac:dyDescent="0.3">
      <c r="B63" s="37">
        <v>25</v>
      </c>
      <c r="C63" s="54">
        <v>10123</v>
      </c>
      <c r="D63" s="39" t="s">
        <v>263</v>
      </c>
      <c r="E63" s="137" t="s">
        <v>163</v>
      </c>
      <c r="F63" s="41"/>
      <c r="G63" s="41"/>
      <c r="H63" s="41"/>
      <c r="I63" s="41"/>
      <c r="J63" s="41"/>
      <c r="K63" s="41"/>
      <c r="L63" s="42">
        <v>263</v>
      </c>
      <c r="M63" s="42">
        <v>5</v>
      </c>
      <c r="N63" s="42"/>
      <c r="O63" s="42"/>
      <c r="P63" s="43"/>
      <c r="Q63" s="43"/>
      <c r="R63" s="137">
        <f t="shared" si="2"/>
        <v>263</v>
      </c>
      <c r="S63" s="139">
        <f t="shared" si="3"/>
        <v>5</v>
      </c>
    </row>
    <row r="64" spans="2:19" x14ac:dyDescent="0.25">
      <c r="D64" s="45" t="s">
        <v>21</v>
      </c>
      <c r="E64" s="46"/>
      <c r="F64" s="163">
        <f>COUNT(F40:F63)</f>
        <v>12</v>
      </c>
      <c r="G64" s="163"/>
      <c r="H64" s="163">
        <f>COUNT(H40:H63)</f>
        <v>15</v>
      </c>
      <c r="I64" s="163"/>
      <c r="J64" s="163">
        <f>COUNT(J40:J63)</f>
        <v>12</v>
      </c>
      <c r="K64" s="163"/>
      <c r="L64" s="163">
        <v>10</v>
      </c>
      <c r="M64" s="163"/>
      <c r="N64" s="163"/>
      <c r="O64" s="163"/>
      <c r="P64" s="163"/>
      <c r="Q64" s="164"/>
    </row>
    <row r="65" spans="2:19" ht="15.75" thickBot="1" x14ac:dyDescent="0.3">
      <c r="D65" s="47" t="s">
        <v>22</v>
      </c>
      <c r="E65" s="48"/>
      <c r="F65" s="158">
        <f>AVERAGE(F40:F61)</f>
        <v>278</v>
      </c>
      <c r="G65" s="158"/>
      <c r="H65" s="158">
        <f>AVERAGE(H40:H61)</f>
        <v>280.86666666666667</v>
      </c>
      <c r="I65" s="158"/>
      <c r="J65" s="158">
        <f>AVERAGE(J40:J61)</f>
        <v>277.91666666666669</v>
      </c>
      <c r="K65" s="158"/>
      <c r="L65" s="158">
        <v>279</v>
      </c>
      <c r="M65" s="158"/>
      <c r="N65" s="158"/>
      <c r="O65" s="158"/>
      <c r="P65" s="159"/>
      <c r="Q65" s="160"/>
    </row>
    <row r="67" spans="2:19" ht="15.75" thickBot="1" x14ac:dyDescent="0.3"/>
    <row r="68" spans="2:19" ht="18.75" x14ac:dyDescent="0.3">
      <c r="B68" s="169" t="s">
        <v>240</v>
      </c>
      <c r="C68" s="170"/>
      <c r="D68" s="170"/>
      <c r="E68" s="170"/>
      <c r="F68" s="165" t="s">
        <v>10</v>
      </c>
      <c r="G68" s="165"/>
      <c r="H68" s="165" t="s">
        <v>11</v>
      </c>
      <c r="I68" s="165"/>
      <c r="J68" s="165" t="s">
        <v>12</v>
      </c>
      <c r="K68" s="165"/>
      <c r="L68" s="165" t="s">
        <v>13</v>
      </c>
      <c r="M68" s="165"/>
      <c r="N68" s="165" t="s">
        <v>14</v>
      </c>
      <c r="O68" s="165"/>
      <c r="P68" s="165" t="s">
        <v>18</v>
      </c>
      <c r="Q68" s="165"/>
      <c r="R68" s="161" t="s">
        <v>19</v>
      </c>
      <c r="S68" s="162"/>
    </row>
    <row r="69" spans="2:19" ht="15.75" thickBot="1" x14ac:dyDescent="0.3">
      <c r="B69" s="11" t="s">
        <v>117</v>
      </c>
      <c r="C69" s="12" t="s">
        <v>17</v>
      </c>
      <c r="D69" s="13" t="s">
        <v>20</v>
      </c>
      <c r="E69" s="13" t="s">
        <v>1</v>
      </c>
      <c r="F69" s="14" t="s">
        <v>8</v>
      </c>
      <c r="G69" s="14" t="s">
        <v>9</v>
      </c>
      <c r="H69" s="14" t="s">
        <v>8</v>
      </c>
      <c r="I69" s="14" t="s">
        <v>9</v>
      </c>
      <c r="J69" s="14" t="s">
        <v>8</v>
      </c>
      <c r="K69" s="14" t="s">
        <v>9</v>
      </c>
      <c r="L69" s="14" t="s">
        <v>8</v>
      </c>
      <c r="M69" s="14" t="s">
        <v>9</v>
      </c>
      <c r="N69" s="14" t="s">
        <v>8</v>
      </c>
      <c r="O69" s="14" t="s">
        <v>9</v>
      </c>
      <c r="P69" s="14" t="s">
        <v>8</v>
      </c>
      <c r="Q69" s="14" t="s">
        <v>9</v>
      </c>
      <c r="R69" s="13" t="s">
        <v>0</v>
      </c>
      <c r="S69" s="15" t="s">
        <v>9</v>
      </c>
    </row>
    <row r="70" spans="2:19" ht="15.75" x14ac:dyDescent="0.25">
      <c r="B70" s="16">
        <v>1</v>
      </c>
      <c r="C70" s="50">
        <v>9839</v>
      </c>
      <c r="D70" s="18" t="s">
        <v>89</v>
      </c>
      <c r="E70" s="143" t="s">
        <v>123</v>
      </c>
      <c r="F70" s="144">
        <v>287</v>
      </c>
      <c r="G70" s="144">
        <v>0</v>
      </c>
      <c r="H70" s="144">
        <v>291</v>
      </c>
      <c r="I70" s="144">
        <v>11</v>
      </c>
      <c r="J70" s="144">
        <v>291</v>
      </c>
      <c r="K70" s="144">
        <v>14</v>
      </c>
      <c r="L70" s="144">
        <v>296</v>
      </c>
      <c r="M70" s="144">
        <v>8</v>
      </c>
      <c r="N70" s="144"/>
      <c r="O70" s="144"/>
      <c r="P70" s="146"/>
      <c r="Q70" s="146"/>
      <c r="R70" s="143">
        <f t="shared" ref="R70:R90" si="4">F70+H70+J70+L70+N70</f>
        <v>1165</v>
      </c>
      <c r="S70" s="145">
        <f t="shared" ref="S70:S90" si="5">G70+I70+K70+M70+O70</f>
        <v>33</v>
      </c>
    </row>
    <row r="71" spans="2:19" ht="15.75" x14ac:dyDescent="0.25">
      <c r="B71" s="23">
        <v>2</v>
      </c>
      <c r="C71" s="52">
        <v>9954</v>
      </c>
      <c r="D71" s="25" t="s">
        <v>129</v>
      </c>
      <c r="E71" s="130" t="s">
        <v>109</v>
      </c>
      <c r="F71" s="131">
        <v>280</v>
      </c>
      <c r="G71" s="131">
        <v>7</v>
      </c>
      <c r="H71" s="131">
        <v>281</v>
      </c>
      <c r="I71" s="131">
        <v>5</v>
      </c>
      <c r="J71" s="131">
        <v>276</v>
      </c>
      <c r="K71" s="131">
        <v>3</v>
      </c>
      <c r="L71" s="131">
        <v>276</v>
      </c>
      <c r="M71" s="131">
        <v>3</v>
      </c>
      <c r="N71" s="131"/>
      <c r="O71" s="131"/>
      <c r="P71" s="136"/>
      <c r="Q71" s="136"/>
      <c r="R71" s="130">
        <f t="shared" si="4"/>
        <v>1113</v>
      </c>
      <c r="S71" s="132">
        <f t="shared" si="5"/>
        <v>18</v>
      </c>
    </row>
    <row r="72" spans="2:19" ht="15.75" x14ac:dyDescent="0.25">
      <c r="B72" s="23">
        <v>3</v>
      </c>
      <c r="C72" s="52">
        <v>9405</v>
      </c>
      <c r="D72" s="25" t="s">
        <v>39</v>
      </c>
      <c r="E72" s="130" t="s">
        <v>116</v>
      </c>
      <c r="F72" s="131">
        <v>281</v>
      </c>
      <c r="G72" s="131">
        <v>5</v>
      </c>
      <c r="H72" s="130">
        <v>287</v>
      </c>
      <c r="I72" s="59">
        <v>5</v>
      </c>
      <c r="J72" s="131">
        <v>282</v>
      </c>
      <c r="K72" s="131">
        <v>4</v>
      </c>
      <c r="L72" s="135"/>
      <c r="M72" s="135"/>
      <c r="N72" s="131"/>
      <c r="O72" s="131"/>
      <c r="P72" s="136"/>
      <c r="Q72" s="136"/>
      <c r="R72" s="130">
        <f t="shared" si="4"/>
        <v>850</v>
      </c>
      <c r="S72" s="132">
        <f t="shared" si="5"/>
        <v>14</v>
      </c>
    </row>
    <row r="73" spans="2:19" ht="15.75" x14ac:dyDescent="0.25">
      <c r="B73" s="23">
        <v>4</v>
      </c>
      <c r="C73" s="52">
        <v>9729</v>
      </c>
      <c r="D73" s="25" t="s">
        <v>112</v>
      </c>
      <c r="E73" s="130" t="s">
        <v>108</v>
      </c>
      <c r="F73" s="131">
        <v>280</v>
      </c>
      <c r="G73" s="131">
        <v>0</v>
      </c>
      <c r="H73" s="131">
        <v>290</v>
      </c>
      <c r="I73" s="131">
        <v>9</v>
      </c>
      <c r="J73" s="131">
        <v>277</v>
      </c>
      <c r="K73" s="131">
        <v>8</v>
      </c>
      <c r="L73" s="135"/>
      <c r="M73" s="135"/>
      <c r="N73" s="131"/>
      <c r="O73" s="131"/>
      <c r="P73" s="136"/>
      <c r="Q73" s="136"/>
      <c r="R73" s="130">
        <f t="shared" si="4"/>
        <v>847</v>
      </c>
      <c r="S73" s="132">
        <f t="shared" si="5"/>
        <v>17</v>
      </c>
    </row>
    <row r="74" spans="2:19" ht="15.75" x14ac:dyDescent="0.25">
      <c r="B74" s="23">
        <v>5</v>
      </c>
      <c r="C74" s="52">
        <v>9837</v>
      </c>
      <c r="D74" s="25" t="s">
        <v>38</v>
      </c>
      <c r="E74" s="130" t="s">
        <v>228</v>
      </c>
      <c r="F74" s="131">
        <v>277</v>
      </c>
      <c r="G74" s="131">
        <v>5</v>
      </c>
      <c r="H74" s="131">
        <v>286</v>
      </c>
      <c r="I74" s="131">
        <v>5</v>
      </c>
      <c r="J74" s="131">
        <v>263</v>
      </c>
      <c r="K74" s="131">
        <v>4</v>
      </c>
      <c r="L74" s="135"/>
      <c r="M74" s="135"/>
      <c r="N74" s="131"/>
      <c r="O74" s="131"/>
      <c r="P74" s="136"/>
      <c r="Q74" s="136"/>
      <c r="R74" s="130">
        <f t="shared" si="4"/>
        <v>826</v>
      </c>
      <c r="S74" s="132">
        <f t="shared" si="5"/>
        <v>14</v>
      </c>
    </row>
    <row r="75" spans="2:19" ht="15.75" x14ac:dyDescent="0.25">
      <c r="B75" s="23">
        <v>6</v>
      </c>
      <c r="C75" s="52">
        <v>9380</v>
      </c>
      <c r="D75" s="25" t="s">
        <v>90</v>
      </c>
      <c r="E75" s="130" t="s">
        <v>131</v>
      </c>
      <c r="F75" s="131">
        <v>294</v>
      </c>
      <c r="G75" s="131">
        <v>14</v>
      </c>
      <c r="H75" s="61">
        <v>290</v>
      </c>
      <c r="I75" s="131">
        <v>9</v>
      </c>
      <c r="J75" s="135"/>
      <c r="K75" s="135"/>
      <c r="L75" s="135"/>
      <c r="M75" s="135"/>
      <c r="N75" s="131"/>
      <c r="O75" s="131"/>
      <c r="P75" s="136"/>
      <c r="Q75" s="136"/>
      <c r="R75" s="130">
        <f t="shared" si="4"/>
        <v>584</v>
      </c>
      <c r="S75" s="132">
        <f t="shared" si="5"/>
        <v>23</v>
      </c>
    </row>
    <row r="76" spans="2:19" ht="15.75" x14ac:dyDescent="0.25">
      <c r="B76" s="23">
        <v>7</v>
      </c>
      <c r="C76" s="52">
        <v>9666</v>
      </c>
      <c r="D76" s="25" t="s">
        <v>91</v>
      </c>
      <c r="E76" s="130" t="s">
        <v>103</v>
      </c>
      <c r="F76" s="131">
        <v>285</v>
      </c>
      <c r="G76" s="131">
        <v>7</v>
      </c>
      <c r="H76" s="35">
        <v>295</v>
      </c>
      <c r="I76" s="36">
        <v>6</v>
      </c>
      <c r="J76" s="135"/>
      <c r="K76" s="135"/>
      <c r="L76" s="135"/>
      <c r="M76" s="135"/>
      <c r="N76" s="131"/>
      <c r="O76" s="131"/>
      <c r="P76" s="136"/>
      <c r="Q76" s="136"/>
      <c r="R76" s="130">
        <f t="shared" si="4"/>
        <v>580</v>
      </c>
      <c r="S76" s="132">
        <f t="shared" si="5"/>
        <v>13</v>
      </c>
    </row>
    <row r="77" spans="2:19" ht="15.75" x14ac:dyDescent="0.25">
      <c r="B77" s="23">
        <v>8</v>
      </c>
      <c r="C77" s="52">
        <v>9689</v>
      </c>
      <c r="D77" s="25" t="s">
        <v>92</v>
      </c>
      <c r="E77" s="130" t="s">
        <v>104</v>
      </c>
      <c r="F77" s="131">
        <v>290</v>
      </c>
      <c r="G77" s="131">
        <v>0</v>
      </c>
      <c r="H77" s="135"/>
      <c r="I77" s="135"/>
      <c r="J77" s="135"/>
      <c r="K77" s="135"/>
      <c r="L77" s="131">
        <v>286</v>
      </c>
      <c r="M77" s="131">
        <v>5</v>
      </c>
      <c r="N77" s="131"/>
      <c r="O77" s="131"/>
      <c r="P77" s="136"/>
      <c r="Q77" s="136"/>
      <c r="R77" s="130">
        <f t="shared" si="4"/>
        <v>576</v>
      </c>
      <c r="S77" s="132">
        <f t="shared" si="5"/>
        <v>5</v>
      </c>
    </row>
    <row r="78" spans="2:19" ht="15.75" x14ac:dyDescent="0.25">
      <c r="B78" s="23">
        <v>9</v>
      </c>
      <c r="C78" s="52">
        <v>9909</v>
      </c>
      <c r="D78" s="25" t="s">
        <v>93</v>
      </c>
      <c r="E78" s="130" t="s">
        <v>103</v>
      </c>
      <c r="F78" s="131">
        <v>285</v>
      </c>
      <c r="G78" s="131">
        <v>10</v>
      </c>
      <c r="H78" s="35">
        <v>288</v>
      </c>
      <c r="I78" s="36">
        <v>10</v>
      </c>
      <c r="J78" s="135"/>
      <c r="K78" s="135"/>
      <c r="L78" s="135"/>
      <c r="M78" s="135"/>
      <c r="N78" s="131"/>
      <c r="O78" s="131"/>
      <c r="P78" s="136"/>
      <c r="Q78" s="136"/>
      <c r="R78" s="130">
        <f t="shared" si="4"/>
        <v>573</v>
      </c>
      <c r="S78" s="132">
        <f t="shared" si="5"/>
        <v>20</v>
      </c>
    </row>
    <row r="79" spans="2:19" ht="15.75" x14ac:dyDescent="0.25">
      <c r="B79" s="23">
        <v>10</v>
      </c>
      <c r="C79" s="52">
        <v>9409</v>
      </c>
      <c r="D79" s="25" t="s">
        <v>55</v>
      </c>
      <c r="E79" s="130" t="s">
        <v>116</v>
      </c>
      <c r="F79" s="131">
        <v>281</v>
      </c>
      <c r="G79" s="131">
        <v>6</v>
      </c>
      <c r="H79" s="135"/>
      <c r="I79" s="135"/>
      <c r="J79" s="131">
        <v>283</v>
      </c>
      <c r="K79" s="131">
        <v>6</v>
      </c>
      <c r="L79" s="135"/>
      <c r="M79" s="135"/>
      <c r="N79" s="131"/>
      <c r="O79" s="131"/>
      <c r="P79" s="136"/>
      <c r="Q79" s="136"/>
      <c r="R79" s="130">
        <f t="shared" si="4"/>
        <v>564</v>
      </c>
      <c r="S79" s="132">
        <f t="shared" si="5"/>
        <v>12</v>
      </c>
    </row>
    <row r="80" spans="2:19" ht="15.75" x14ac:dyDescent="0.25">
      <c r="B80" s="23">
        <v>11</v>
      </c>
      <c r="C80" s="52">
        <v>10103</v>
      </c>
      <c r="D80" s="25" t="s">
        <v>197</v>
      </c>
      <c r="E80" s="26" t="s">
        <v>163</v>
      </c>
      <c r="F80" s="32"/>
      <c r="G80" s="32"/>
      <c r="H80" s="32"/>
      <c r="I80" s="32"/>
      <c r="J80" s="27">
        <v>244</v>
      </c>
      <c r="K80" s="27">
        <v>0</v>
      </c>
      <c r="L80" s="27">
        <v>245</v>
      </c>
      <c r="M80" s="27">
        <v>2</v>
      </c>
      <c r="N80" s="27"/>
      <c r="O80" s="27"/>
      <c r="P80" s="28"/>
      <c r="Q80" s="28"/>
      <c r="R80" s="26">
        <f t="shared" si="4"/>
        <v>489</v>
      </c>
      <c r="S80" s="29">
        <f t="shared" si="5"/>
        <v>2</v>
      </c>
    </row>
    <row r="81" spans="2:19" ht="15.75" x14ac:dyDescent="0.25">
      <c r="B81" s="23">
        <v>12</v>
      </c>
      <c r="C81" s="52">
        <v>9646</v>
      </c>
      <c r="D81" s="25" t="s">
        <v>207</v>
      </c>
      <c r="E81" s="26" t="s">
        <v>96</v>
      </c>
      <c r="F81" s="32"/>
      <c r="G81" s="32"/>
      <c r="H81" s="32"/>
      <c r="I81" s="32"/>
      <c r="J81" s="27">
        <v>293</v>
      </c>
      <c r="K81" s="27">
        <v>16</v>
      </c>
      <c r="L81" s="32"/>
      <c r="M81" s="32"/>
      <c r="N81" s="27"/>
      <c r="O81" s="27"/>
      <c r="P81" s="28"/>
      <c r="Q81" s="28"/>
      <c r="R81" s="26">
        <f t="shared" si="4"/>
        <v>293</v>
      </c>
      <c r="S81" s="29">
        <f t="shared" si="5"/>
        <v>16</v>
      </c>
    </row>
    <row r="82" spans="2:19" ht="15.75" x14ac:dyDescent="0.25">
      <c r="B82" s="23">
        <v>13</v>
      </c>
      <c r="C82" s="52"/>
      <c r="D82" s="25" t="s">
        <v>208</v>
      </c>
      <c r="E82" s="26" t="s">
        <v>96</v>
      </c>
      <c r="F82" s="32"/>
      <c r="G82" s="32"/>
      <c r="H82" s="32"/>
      <c r="I82" s="32"/>
      <c r="J82" s="27">
        <v>293</v>
      </c>
      <c r="K82" s="27">
        <v>12</v>
      </c>
      <c r="L82" s="32"/>
      <c r="M82" s="32"/>
      <c r="N82" s="27"/>
      <c r="O82" s="27"/>
      <c r="P82" s="28"/>
      <c r="Q82" s="28"/>
      <c r="R82" s="26">
        <f t="shared" si="4"/>
        <v>293</v>
      </c>
      <c r="S82" s="29">
        <f t="shared" si="5"/>
        <v>12</v>
      </c>
    </row>
    <row r="83" spans="2:19" ht="15.75" x14ac:dyDescent="0.25">
      <c r="B83" s="23">
        <v>14</v>
      </c>
      <c r="C83" s="52">
        <v>9509</v>
      </c>
      <c r="D83" s="25" t="s">
        <v>209</v>
      </c>
      <c r="E83" s="26" t="s">
        <v>203</v>
      </c>
      <c r="F83" s="32"/>
      <c r="G83" s="32"/>
      <c r="H83" s="32"/>
      <c r="I83" s="32"/>
      <c r="J83" s="27">
        <v>292</v>
      </c>
      <c r="K83" s="27">
        <v>10</v>
      </c>
      <c r="L83" s="32"/>
      <c r="M83" s="32"/>
      <c r="N83" s="27"/>
      <c r="O83" s="27"/>
      <c r="P83" s="28"/>
      <c r="Q83" s="28"/>
      <c r="R83" s="26">
        <f t="shared" si="4"/>
        <v>292</v>
      </c>
      <c r="S83" s="29">
        <f t="shared" si="5"/>
        <v>10</v>
      </c>
    </row>
    <row r="84" spans="2:19" ht="15.75" x14ac:dyDescent="0.25">
      <c r="B84" s="23">
        <v>15</v>
      </c>
      <c r="C84" s="52">
        <v>9651</v>
      </c>
      <c r="D84" s="25" t="s">
        <v>210</v>
      </c>
      <c r="E84" s="26" t="s">
        <v>96</v>
      </c>
      <c r="F84" s="32"/>
      <c r="G84" s="32"/>
      <c r="H84" s="32"/>
      <c r="I84" s="32"/>
      <c r="J84" s="27">
        <v>290</v>
      </c>
      <c r="K84" s="27">
        <v>13</v>
      </c>
      <c r="L84" s="32"/>
      <c r="M84" s="32"/>
      <c r="N84" s="27"/>
      <c r="O84" s="27"/>
      <c r="P84" s="28"/>
      <c r="Q84" s="28"/>
      <c r="R84" s="26">
        <f t="shared" si="4"/>
        <v>290</v>
      </c>
      <c r="S84" s="29">
        <f t="shared" si="5"/>
        <v>13</v>
      </c>
    </row>
    <row r="85" spans="2:19" ht="15.75" x14ac:dyDescent="0.25">
      <c r="B85" s="23">
        <v>16</v>
      </c>
      <c r="C85" s="52">
        <v>9862</v>
      </c>
      <c r="D85" s="25" t="s">
        <v>211</v>
      </c>
      <c r="E85" s="26" t="s">
        <v>96</v>
      </c>
      <c r="F85" s="32"/>
      <c r="G85" s="32"/>
      <c r="H85" s="32"/>
      <c r="I85" s="32"/>
      <c r="J85" s="27">
        <v>285</v>
      </c>
      <c r="K85" s="27">
        <v>8</v>
      </c>
      <c r="L85" s="32"/>
      <c r="M85" s="32"/>
      <c r="N85" s="27"/>
      <c r="O85" s="27"/>
      <c r="P85" s="28"/>
      <c r="Q85" s="28"/>
      <c r="R85" s="26">
        <f t="shared" si="4"/>
        <v>285</v>
      </c>
      <c r="S85" s="29">
        <f t="shared" si="5"/>
        <v>8</v>
      </c>
    </row>
    <row r="86" spans="2:19" ht="15.75" x14ac:dyDescent="0.25">
      <c r="B86" s="23">
        <v>17</v>
      </c>
      <c r="C86" s="52">
        <v>9933</v>
      </c>
      <c r="D86" s="25" t="s">
        <v>180</v>
      </c>
      <c r="E86" s="26" t="s">
        <v>15</v>
      </c>
      <c r="F86" s="32"/>
      <c r="G86" s="32"/>
      <c r="H86" s="35">
        <v>278</v>
      </c>
      <c r="I86" s="36">
        <v>7</v>
      </c>
      <c r="J86" s="32"/>
      <c r="K86" s="32"/>
      <c r="L86" s="32"/>
      <c r="M86" s="32"/>
      <c r="N86" s="27"/>
      <c r="O86" s="27"/>
      <c r="P86" s="28"/>
      <c r="Q86" s="28"/>
      <c r="R86" s="26">
        <f t="shared" si="4"/>
        <v>278</v>
      </c>
      <c r="S86" s="29">
        <f t="shared" si="5"/>
        <v>7</v>
      </c>
    </row>
    <row r="87" spans="2:19" ht="15.75" x14ac:dyDescent="0.25">
      <c r="B87" s="23">
        <v>18</v>
      </c>
      <c r="C87" s="52">
        <v>9638</v>
      </c>
      <c r="D87" s="25" t="s">
        <v>94</v>
      </c>
      <c r="E87" s="26" t="s">
        <v>108</v>
      </c>
      <c r="F87" s="27">
        <v>278</v>
      </c>
      <c r="G87" s="27">
        <v>0</v>
      </c>
      <c r="H87" s="32"/>
      <c r="I87" s="32"/>
      <c r="J87" s="32"/>
      <c r="K87" s="32"/>
      <c r="L87" s="32"/>
      <c r="M87" s="32"/>
      <c r="N87" s="27"/>
      <c r="O87" s="27"/>
      <c r="P87" s="57"/>
      <c r="Q87" s="57"/>
      <c r="R87" s="26">
        <f t="shared" si="4"/>
        <v>278</v>
      </c>
      <c r="S87" s="29">
        <f t="shared" si="5"/>
        <v>0</v>
      </c>
    </row>
    <row r="88" spans="2:19" ht="15.75" x14ac:dyDescent="0.25">
      <c r="B88" s="23">
        <v>19</v>
      </c>
      <c r="C88" s="52">
        <v>9941</v>
      </c>
      <c r="D88" s="25" t="s">
        <v>212</v>
      </c>
      <c r="E88" s="26" t="s">
        <v>96</v>
      </c>
      <c r="F88" s="32"/>
      <c r="G88" s="32"/>
      <c r="H88" s="32"/>
      <c r="I88" s="32"/>
      <c r="J88" s="27">
        <v>275</v>
      </c>
      <c r="K88" s="27">
        <v>7</v>
      </c>
      <c r="L88" s="32"/>
      <c r="M88" s="32"/>
      <c r="N88" s="27"/>
      <c r="O88" s="27"/>
      <c r="P88" s="28"/>
      <c r="Q88" s="28"/>
      <c r="R88" s="26">
        <f t="shared" si="4"/>
        <v>275</v>
      </c>
      <c r="S88" s="29">
        <f t="shared" si="5"/>
        <v>7</v>
      </c>
    </row>
    <row r="89" spans="2:19" ht="15.75" x14ac:dyDescent="0.25">
      <c r="B89" s="23">
        <v>20</v>
      </c>
      <c r="C89" s="52">
        <v>9932</v>
      </c>
      <c r="D89" s="25" t="s">
        <v>24</v>
      </c>
      <c r="E89" s="26" t="s">
        <v>15</v>
      </c>
      <c r="F89" s="32"/>
      <c r="G89" s="32"/>
      <c r="H89" s="35">
        <v>273</v>
      </c>
      <c r="I89" s="36">
        <v>5</v>
      </c>
      <c r="J89" s="32"/>
      <c r="K89" s="32"/>
      <c r="L89" s="32"/>
      <c r="M89" s="32"/>
      <c r="N89" s="27"/>
      <c r="O89" s="27"/>
      <c r="P89" s="28"/>
      <c r="Q89" s="28"/>
      <c r="R89" s="26">
        <f t="shared" si="4"/>
        <v>273</v>
      </c>
      <c r="S89" s="29">
        <f t="shared" si="5"/>
        <v>5</v>
      </c>
    </row>
    <row r="90" spans="2:19" ht="16.5" thickBot="1" x14ac:dyDescent="0.3">
      <c r="B90" s="37">
        <v>21</v>
      </c>
      <c r="C90" s="54">
        <v>9652</v>
      </c>
      <c r="D90" s="39" t="s">
        <v>213</v>
      </c>
      <c r="E90" s="40" t="s">
        <v>96</v>
      </c>
      <c r="F90" s="55"/>
      <c r="G90" s="55"/>
      <c r="H90" s="55"/>
      <c r="I90" s="55"/>
      <c r="J90" s="56">
        <v>267</v>
      </c>
      <c r="K90" s="56">
        <v>4</v>
      </c>
      <c r="L90" s="55"/>
      <c r="M90" s="55"/>
      <c r="N90" s="56"/>
      <c r="O90" s="56"/>
      <c r="P90" s="43"/>
      <c r="Q90" s="43"/>
      <c r="R90" s="40">
        <f t="shared" si="4"/>
        <v>267</v>
      </c>
      <c r="S90" s="44">
        <f t="shared" si="5"/>
        <v>4</v>
      </c>
    </row>
    <row r="91" spans="2:19" x14ac:dyDescent="0.25">
      <c r="D91" s="45" t="s">
        <v>21</v>
      </c>
      <c r="E91" s="46"/>
      <c r="F91" s="163">
        <f>COUNT(F70:F90)</f>
        <v>11</v>
      </c>
      <c r="G91" s="163"/>
      <c r="H91" s="163">
        <f>COUNT(H70:H90)</f>
        <v>10</v>
      </c>
      <c r="I91" s="163"/>
      <c r="J91" s="163">
        <f>COUNT(J70:J90)</f>
        <v>14</v>
      </c>
      <c r="K91" s="163"/>
      <c r="L91" s="163">
        <v>4</v>
      </c>
      <c r="M91" s="163"/>
      <c r="N91" s="163"/>
      <c r="O91" s="163"/>
      <c r="P91" s="163"/>
      <c r="Q91" s="164"/>
    </row>
    <row r="92" spans="2:19" ht="15.75" thickBot="1" x14ac:dyDescent="0.3">
      <c r="D92" s="47" t="s">
        <v>22</v>
      </c>
      <c r="E92" s="48"/>
      <c r="F92" s="158">
        <f>AVERAGE(F70:F90)</f>
        <v>283.45454545454544</v>
      </c>
      <c r="G92" s="158"/>
      <c r="H92" s="158">
        <f>AVERAGE(H70:H90)</f>
        <v>285.89999999999998</v>
      </c>
      <c r="I92" s="158"/>
      <c r="J92" s="158">
        <f>AVERAGE(J70:J90)</f>
        <v>279.35714285714283</v>
      </c>
      <c r="K92" s="158"/>
      <c r="L92" s="158">
        <v>276</v>
      </c>
      <c r="M92" s="158"/>
      <c r="N92" s="158"/>
      <c r="O92" s="158"/>
      <c r="P92" s="159"/>
      <c r="Q92" s="160"/>
    </row>
    <row r="94" spans="2:19" ht="15.75" thickBot="1" x14ac:dyDescent="0.3"/>
    <row r="95" spans="2:19" ht="18.75" x14ac:dyDescent="0.3">
      <c r="B95" s="169" t="s">
        <v>241</v>
      </c>
      <c r="C95" s="170"/>
      <c r="D95" s="170"/>
      <c r="E95" s="170"/>
      <c r="F95" s="165" t="s">
        <v>10</v>
      </c>
      <c r="G95" s="165"/>
      <c r="H95" s="165" t="s">
        <v>11</v>
      </c>
      <c r="I95" s="165"/>
      <c r="J95" s="165" t="s">
        <v>12</v>
      </c>
      <c r="K95" s="165"/>
      <c r="L95" s="165" t="s">
        <v>13</v>
      </c>
      <c r="M95" s="165"/>
      <c r="N95" s="165" t="s">
        <v>14</v>
      </c>
      <c r="O95" s="165"/>
      <c r="P95" s="165" t="s">
        <v>18</v>
      </c>
      <c r="Q95" s="165"/>
      <c r="R95" s="161" t="s">
        <v>19</v>
      </c>
      <c r="S95" s="162"/>
    </row>
    <row r="96" spans="2:19" ht="15.75" thickBot="1" x14ac:dyDescent="0.3">
      <c r="B96" s="11" t="s">
        <v>117</v>
      </c>
      <c r="C96" s="12" t="s">
        <v>17</v>
      </c>
      <c r="D96" s="13" t="s">
        <v>20</v>
      </c>
      <c r="E96" s="13" t="s">
        <v>1</v>
      </c>
      <c r="F96" s="14" t="s">
        <v>8</v>
      </c>
      <c r="G96" s="14" t="s">
        <v>9</v>
      </c>
      <c r="H96" s="14" t="s">
        <v>8</v>
      </c>
      <c r="I96" s="14" t="s">
        <v>9</v>
      </c>
      <c r="J96" s="14" t="s">
        <v>8</v>
      </c>
      <c r="K96" s="14" t="s">
        <v>9</v>
      </c>
      <c r="L96" s="14" t="s">
        <v>8</v>
      </c>
      <c r="M96" s="14" t="s">
        <v>9</v>
      </c>
      <c r="N96" s="14" t="s">
        <v>8</v>
      </c>
      <c r="O96" s="14" t="s">
        <v>9</v>
      </c>
      <c r="P96" s="14" t="s">
        <v>8</v>
      </c>
      <c r="Q96" s="14" t="s">
        <v>9</v>
      </c>
      <c r="R96" s="13" t="s">
        <v>0</v>
      </c>
      <c r="S96" s="15" t="s">
        <v>9</v>
      </c>
    </row>
    <row r="97" spans="2:19" ht="15.75" x14ac:dyDescent="0.25">
      <c r="B97" s="16">
        <v>1</v>
      </c>
      <c r="C97" s="50">
        <v>9966</v>
      </c>
      <c r="D97" s="18" t="s">
        <v>74</v>
      </c>
      <c r="E97" s="143" t="s">
        <v>108</v>
      </c>
      <c r="F97" s="144">
        <v>280</v>
      </c>
      <c r="G97" s="144">
        <v>0</v>
      </c>
      <c r="H97" s="144">
        <v>284</v>
      </c>
      <c r="I97" s="144">
        <v>6</v>
      </c>
      <c r="J97" s="144">
        <v>289</v>
      </c>
      <c r="K97" s="144">
        <v>9</v>
      </c>
      <c r="L97" s="144">
        <v>283</v>
      </c>
      <c r="M97" s="144">
        <v>6</v>
      </c>
      <c r="N97" s="144"/>
      <c r="O97" s="144"/>
      <c r="P97" s="21"/>
      <c r="Q97" s="21"/>
      <c r="R97" s="143">
        <f>F97+H97+J97+L97+N97</f>
        <v>1136</v>
      </c>
      <c r="S97" s="145">
        <f>G97+I97+K97+M97+O97</f>
        <v>21</v>
      </c>
    </row>
    <row r="98" spans="2:19" ht="15.75" x14ac:dyDescent="0.25">
      <c r="B98" s="23">
        <v>2</v>
      </c>
      <c r="C98" s="52">
        <v>9881</v>
      </c>
      <c r="D98" s="25" t="s">
        <v>70</v>
      </c>
      <c r="E98" s="130" t="s">
        <v>100</v>
      </c>
      <c r="F98" s="131">
        <v>290</v>
      </c>
      <c r="G98" s="131">
        <v>0</v>
      </c>
      <c r="H98" s="131">
        <v>290</v>
      </c>
      <c r="I98" s="131">
        <v>9</v>
      </c>
      <c r="J98" s="131">
        <v>286</v>
      </c>
      <c r="K98" s="131">
        <v>8</v>
      </c>
      <c r="L98" s="135"/>
      <c r="M98" s="135"/>
      <c r="N98" s="131"/>
      <c r="O98" s="131"/>
      <c r="P98" s="28"/>
      <c r="Q98" s="28"/>
      <c r="R98" s="130">
        <f>F98+H98+J98+L98+N98</f>
        <v>866</v>
      </c>
      <c r="S98" s="132">
        <f>G98+I98+K98+M98+O98</f>
        <v>17</v>
      </c>
    </row>
    <row r="99" spans="2:19" ht="15.75" x14ac:dyDescent="0.25">
      <c r="B99" s="23">
        <v>3</v>
      </c>
      <c r="C99" s="52">
        <v>9575</v>
      </c>
      <c r="D99" s="25" t="s">
        <v>71</v>
      </c>
      <c r="E99" s="130" t="s">
        <v>101</v>
      </c>
      <c r="F99" s="131">
        <v>289</v>
      </c>
      <c r="G99" s="131">
        <v>8</v>
      </c>
      <c r="H99" s="135"/>
      <c r="I99" s="135"/>
      <c r="J99" s="135"/>
      <c r="K99" s="135"/>
      <c r="L99" s="135"/>
      <c r="M99" s="135"/>
      <c r="N99" s="131"/>
      <c r="O99" s="131"/>
      <c r="P99" s="28"/>
      <c r="Q99" s="28"/>
      <c r="R99" s="130">
        <f>N99+J99+F99</f>
        <v>289</v>
      </c>
      <c r="S99" s="132">
        <f>G99+I99+K99+M99+O99</f>
        <v>8</v>
      </c>
    </row>
    <row r="100" spans="2:19" ht="16.5" thickBot="1" x14ac:dyDescent="0.3">
      <c r="B100" s="109">
        <v>4</v>
      </c>
      <c r="C100" s="110"/>
      <c r="D100" s="111" t="s">
        <v>250</v>
      </c>
      <c r="E100" s="140" t="s">
        <v>104</v>
      </c>
      <c r="F100" s="41"/>
      <c r="G100" s="41"/>
      <c r="H100" s="142"/>
      <c r="I100" s="142"/>
      <c r="J100" s="142"/>
      <c r="K100" s="142"/>
      <c r="L100" s="141">
        <v>288</v>
      </c>
      <c r="M100" s="141">
        <v>11</v>
      </c>
      <c r="N100" s="141"/>
      <c r="O100" s="141"/>
      <c r="P100" s="114"/>
      <c r="Q100" s="114"/>
      <c r="R100" s="130">
        <f>F100+H100+J100+L100+N100</f>
        <v>288</v>
      </c>
      <c r="S100" s="132">
        <f>G100+I100+K100+M100+O100</f>
        <v>11</v>
      </c>
    </row>
    <row r="101" spans="2:19" ht="16.5" thickBot="1" x14ac:dyDescent="0.3">
      <c r="B101" s="37">
        <v>5</v>
      </c>
      <c r="C101" s="54">
        <v>9656</v>
      </c>
      <c r="D101" s="39" t="s">
        <v>243</v>
      </c>
      <c r="E101" s="137" t="s">
        <v>96</v>
      </c>
      <c r="F101" s="41"/>
      <c r="G101" s="41"/>
      <c r="H101" s="41"/>
      <c r="I101" s="41"/>
      <c r="J101" s="42">
        <v>283</v>
      </c>
      <c r="K101" s="42">
        <v>9</v>
      </c>
      <c r="L101" s="128"/>
      <c r="M101" s="41"/>
      <c r="N101" s="62"/>
      <c r="O101" s="42"/>
      <c r="P101" s="43"/>
      <c r="Q101" s="43"/>
      <c r="R101" s="130">
        <f>N101+J101+F101</f>
        <v>283</v>
      </c>
      <c r="S101" s="139">
        <f>G101+I101+K101+M101+O101</f>
        <v>9</v>
      </c>
    </row>
    <row r="102" spans="2:19" x14ac:dyDescent="0.25">
      <c r="B102" s="5"/>
      <c r="D102" s="45" t="s">
        <v>21</v>
      </c>
      <c r="E102" s="46"/>
      <c r="F102" s="163">
        <f>COUNT(F97:F101)</f>
        <v>3</v>
      </c>
      <c r="G102" s="163"/>
      <c r="H102" s="163">
        <f>COUNT(H97:H101)</f>
        <v>2</v>
      </c>
      <c r="I102" s="163"/>
      <c r="J102" s="163">
        <f>COUNT(J97:J101)</f>
        <v>3</v>
      </c>
      <c r="K102" s="163"/>
      <c r="L102" s="163">
        <v>2</v>
      </c>
      <c r="M102" s="163"/>
      <c r="N102" s="163"/>
      <c r="O102" s="163"/>
      <c r="P102" s="163"/>
      <c r="Q102" s="164"/>
    </row>
    <row r="103" spans="2:19" ht="15.75" thickBot="1" x14ac:dyDescent="0.3">
      <c r="D103" s="47" t="s">
        <v>22</v>
      </c>
      <c r="E103" s="48"/>
      <c r="F103" s="158">
        <f>AVERAGE(F97:F101)</f>
        <v>286.33333333333331</v>
      </c>
      <c r="G103" s="158"/>
      <c r="H103" s="158">
        <f>AVERAGE(H97:H101)</f>
        <v>287</v>
      </c>
      <c r="I103" s="158"/>
      <c r="J103" s="158">
        <f>AVERAGE(J97:J101)</f>
        <v>286</v>
      </c>
      <c r="K103" s="158"/>
      <c r="L103" s="158">
        <v>286</v>
      </c>
      <c r="M103" s="158"/>
      <c r="N103" s="158"/>
      <c r="O103" s="158"/>
      <c r="P103" s="159"/>
      <c r="Q103" s="160"/>
    </row>
    <row r="105" spans="2:19" ht="15.75" thickBot="1" x14ac:dyDescent="0.3"/>
    <row r="106" spans="2:19" ht="18.75" x14ac:dyDescent="0.3">
      <c r="B106" s="169" t="s">
        <v>242</v>
      </c>
      <c r="C106" s="170"/>
      <c r="D106" s="170"/>
      <c r="E106" s="170"/>
      <c r="F106" s="165" t="s">
        <v>10</v>
      </c>
      <c r="G106" s="165"/>
      <c r="H106" s="165" t="s">
        <v>11</v>
      </c>
      <c r="I106" s="165"/>
      <c r="J106" s="165" t="s">
        <v>12</v>
      </c>
      <c r="K106" s="165"/>
      <c r="L106" s="165" t="s">
        <v>13</v>
      </c>
      <c r="M106" s="165"/>
      <c r="N106" s="165" t="s">
        <v>14</v>
      </c>
      <c r="O106" s="165"/>
      <c r="P106" s="165" t="s">
        <v>18</v>
      </c>
      <c r="Q106" s="165"/>
      <c r="R106" s="161" t="s">
        <v>19</v>
      </c>
      <c r="S106" s="162"/>
    </row>
    <row r="107" spans="2:19" ht="15.75" thickBot="1" x14ac:dyDescent="0.3">
      <c r="B107" s="11" t="s">
        <v>117</v>
      </c>
      <c r="C107" s="12" t="s">
        <v>17</v>
      </c>
      <c r="D107" s="13" t="s">
        <v>20</v>
      </c>
      <c r="E107" s="13" t="s">
        <v>1</v>
      </c>
      <c r="F107" s="14" t="s">
        <v>8</v>
      </c>
      <c r="G107" s="14" t="s">
        <v>9</v>
      </c>
      <c r="H107" s="14" t="s">
        <v>8</v>
      </c>
      <c r="I107" s="14" t="s">
        <v>9</v>
      </c>
      <c r="J107" s="14" t="s">
        <v>8</v>
      </c>
      <c r="K107" s="14" t="s">
        <v>9</v>
      </c>
      <c r="L107" s="14" t="s">
        <v>8</v>
      </c>
      <c r="M107" s="14" t="s">
        <v>9</v>
      </c>
      <c r="N107" s="14" t="s">
        <v>8</v>
      </c>
      <c r="O107" s="14" t="s">
        <v>9</v>
      </c>
      <c r="P107" s="14" t="s">
        <v>8</v>
      </c>
      <c r="Q107" s="14" t="s">
        <v>9</v>
      </c>
      <c r="R107" s="13" t="s">
        <v>0</v>
      </c>
      <c r="S107" s="15" t="s">
        <v>9</v>
      </c>
    </row>
    <row r="108" spans="2:19" ht="15.75" x14ac:dyDescent="0.25">
      <c r="B108" s="16">
        <v>1</v>
      </c>
      <c r="C108" s="50">
        <v>9373</v>
      </c>
      <c r="D108" s="18" t="s">
        <v>65</v>
      </c>
      <c r="E108" s="143" t="s">
        <v>174</v>
      </c>
      <c r="F108" s="144">
        <v>284</v>
      </c>
      <c r="G108" s="144">
        <v>0</v>
      </c>
      <c r="H108" s="144">
        <v>283</v>
      </c>
      <c r="I108" s="144">
        <v>5</v>
      </c>
      <c r="J108" s="144">
        <v>287</v>
      </c>
      <c r="K108" s="144">
        <v>7</v>
      </c>
      <c r="L108" s="144">
        <v>290</v>
      </c>
      <c r="M108" s="144">
        <v>12</v>
      </c>
      <c r="N108" s="144"/>
      <c r="O108" s="144"/>
      <c r="P108" s="21"/>
      <c r="Q108" s="21"/>
      <c r="R108" s="143">
        <f t="shared" ref="R108:R122" si="6">F108+H108+J108+L108+N108</f>
        <v>1144</v>
      </c>
      <c r="S108" s="145">
        <f t="shared" ref="S108:S122" si="7">G108+I108+K108+M108+O108</f>
        <v>24</v>
      </c>
    </row>
    <row r="109" spans="2:19" ht="15.75" x14ac:dyDescent="0.25">
      <c r="B109" s="23">
        <v>2</v>
      </c>
      <c r="C109" s="52">
        <v>9836</v>
      </c>
      <c r="D109" s="25" t="s">
        <v>95</v>
      </c>
      <c r="E109" s="130" t="s">
        <v>99</v>
      </c>
      <c r="F109" s="131">
        <v>276</v>
      </c>
      <c r="G109" s="131">
        <v>6</v>
      </c>
      <c r="H109" s="131">
        <v>281</v>
      </c>
      <c r="I109" s="131">
        <v>6</v>
      </c>
      <c r="J109" s="131">
        <v>285</v>
      </c>
      <c r="K109" s="131">
        <v>3</v>
      </c>
      <c r="L109" s="131">
        <v>268</v>
      </c>
      <c r="M109" s="131">
        <v>4</v>
      </c>
      <c r="N109" s="131"/>
      <c r="O109" s="131"/>
      <c r="P109" s="28"/>
      <c r="Q109" s="28"/>
      <c r="R109" s="130">
        <f t="shared" si="6"/>
        <v>1110</v>
      </c>
      <c r="S109" s="132">
        <f t="shared" si="7"/>
        <v>19</v>
      </c>
    </row>
    <row r="110" spans="2:19" ht="15.75" x14ac:dyDescent="0.25">
      <c r="B110" s="23">
        <v>3</v>
      </c>
      <c r="C110" s="52">
        <v>8928</v>
      </c>
      <c r="D110" s="25" t="s">
        <v>66</v>
      </c>
      <c r="E110" s="130" t="s">
        <v>163</v>
      </c>
      <c r="F110" s="131">
        <v>268</v>
      </c>
      <c r="G110" s="131">
        <v>1</v>
      </c>
      <c r="H110" s="131">
        <v>275</v>
      </c>
      <c r="I110" s="131">
        <v>4</v>
      </c>
      <c r="J110" s="131">
        <v>276</v>
      </c>
      <c r="K110" s="131">
        <v>3</v>
      </c>
      <c r="L110" s="131">
        <v>277</v>
      </c>
      <c r="M110" s="131">
        <v>3</v>
      </c>
      <c r="N110" s="131"/>
      <c r="O110" s="131"/>
      <c r="P110" s="28"/>
      <c r="Q110" s="28"/>
      <c r="R110" s="130">
        <f t="shared" si="6"/>
        <v>1096</v>
      </c>
      <c r="S110" s="132">
        <f t="shared" si="7"/>
        <v>11</v>
      </c>
    </row>
    <row r="111" spans="2:19" ht="15.75" x14ac:dyDescent="0.25">
      <c r="B111" s="23">
        <v>4</v>
      </c>
      <c r="C111" s="52">
        <v>9867</v>
      </c>
      <c r="D111" s="25" t="s">
        <v>33</v>
      </c>
      <c r="E111" s="130" t="s">
        <v>160</v>
      </c>
      <c r="F111" s="131">
        <v>276</v>
      </c>
      <c r="G111" s="131">
        <v>5</v>
      </c>
      <c r="H111" s="131">
        <v>284</v>
      </c>
      <c r="I111" s="131">
        <v>8</v>
      </c>
      <c r="J111" s="131">
        <v>278</v>
      </c>
      <c r="K111" s="131">
        <v>7</v>
      </c>
      <c r="L111" s="135"/>
      <c r="M111" s="135"/>
      <c r="N111" s="131"/>
      <c r="O111" s="131"/>
      <c r="P111" s="28"/>
      <c r="Q111" s="28"/>
      <c r="R111" s="130">
        <f t="shared" si="6"/>
        <v>838</v>
      </c>
      <c r="S111" s="132">
        <f t="shared" si="7"/>
        <v>20</v>
      </c>
    </row>
    <row r="112" spans="2:19" ht="15.75" x14ac:dyDescent="0.25">
      <c r="B112" s="23">
        <v>5</v>
      </c>
      <c r="C112" s="52">
        <v>823</v>
      </c>
      <c r="D112" s="25" t="s">
        <v>148</v>
      </c>
      <c r="E112" s="130" t="s">
        <v>108</v>
      </c>
      <c r="F112" s="131">
        <v>267</v>
      </c>
      <c r="G112" s="131">
        <v>0</v>
      </c>
      <c r="H112" s="135"/>
      <c r="I112" s="135"/>
      <c r="J112" s="131">
        <v>282</v>
      </c>
      <c r="K112" s="131">
        <v>9</v>
      </c>
      <c r="L112" s="131">
        <v>283</v>
      </c>
      <c r="M112" s="131">
        <v>7</v>
      </c>
      <c r="N112" s="131"/>
      <c r="O112" s="131"/>
      <c r="P112" s="28"/>
      <c r="Q112" s="28"/>
      <c r="R112" s="130">
        <f t="shared" si="6"/>
        <v>832</v>
      </c>
      <c r="S112" s="132">
        <f t="shared" si="7"/>
        <v>16</v>
      </c>
    </row>
    <row r="113" spans="2:19" ht="15.75" x14ac:dyDescent="0.25">
      <c r="B113" s="23">
        <v>6</v>
      </c>
      <c r="C113" s="52">
        <v>9315</v>
      </c>
      <c r="D113" s="60" t="s">
        <v>164</v>
      </c>
      <c r="E113" s="130" t="s">
        <v>131</v>
      </c>
      <c r="F113" s="135"/>
      <c r="G113" s="135"/>
      <c r="H113" s="131">
        <v>292</v>
      </c>
      <c r="I113" s="131">
        <v>14</v>
      </c>
      <c r="J113" s="135"/>
      <c r="K113" s="135"/>
      <c r="L113" s="131">
        <v>291</v>
      </c>
      <c r="M113" s="131">
        <v>14</v>
      </c>
      <c r="N113" s="131"/>
      <c r="O113" s="131"/>
      <c r="P113" s="28"/>
      <c r="Q113" s="28"/>
      <c r="R113" s="130">
        <f t="shared" si="6"/>
        <v>583</v>
      </c>
      <c r="S113" s="132">
        <f t="shared" si="7"/>
        <v>28</v>
      </c>
    </row>
    <row r="114" spans="2:19" ht="15.75" x14ac:dyDescent="0.25">
      <c r="B114" s="23">
        <v>7</v>
      </c>
      <c r="C114" s="52">
        <v>10029</v>
      </c>
      <c r="D114" s="25" t="s">
        <v>137</v>
      </c>
      <c r="E114" s="130" t="s">
        <v>101</v>
      </c>
      <c r="F114" s="131">
        <v>285</v>
      </c>
      <c r="G114" s="131">
        <v>6</v>
      </c>
      <c r="H114" s="131">
        <v>284</v>
      </c>
      <c r="I114" s="131">
        <v>8</v>
      </c>
      <c r="J114" s="135"/>
      <c r="K114" s="135"/>
      <c r="L114" s="135"/>
      <c r="M114" s="135"/>
      <c r="N114" s="131"/>
      <c r="O114" s="131"/>
      <c r="P114" s="28"/>
      <c r="Q114" s="28"/>
      <c r="R114" s="130">
        <f t="shared" si="6"/>
        <v>569</v>
      </c>
      <c r="S114" s="132">
        <f t="shared" si="7"/>
        <v>14</v>
      </c>
    </row>
    <row r="115" spans="2:19" ht="15.75" x14ac:dyDescent="0.25">
      <c r="B115" s="23">
        <v>8</v>
      </c>
      <c r="C115" s="58">
        <v>9921</v>
      </c>
      <c r="D115" s="34" t="s">
        <v>68</v>
      </c>
      <c r="E115" s="130" t="s">
        <v>96</v>
      </c>
      <c r="F115" s="135"/>
      <c r="G115" s="135"/>
      <c r="H115" s="135"/>
      <c r="I115" s="135"/>
      <c r="J115" s="131">
        <v>284</v>
      </c>
      <c r="K115" s="131">
        <v>4</v>
      </c>
      <c r="L115" s="131">
        <v>282</v>
      </c>
      <c r="M115" s="131">
        <v>7</v>
      </c>
      <c r="N115" s="131"/>
      <c r="O115" s="131"/>
      <c r="P115" s="28"/>
      <c r="Q115" s="28"/>
      <c r="R115" s="130">
        <f t="shared" si="6"/>
        <v>566</v>
      </c>
      <c r="S115" s="132">
        <f t="shared" si="7"/>
        <v>11</v>
      </c>
    </row>
    <row r="116" spans="2:19" ht="15.75" x14ac:dyDescent="0.25">
      <c r="B116" s="23">
        <v>9</v>
      </c>
      <c r="C116" s="52">
        <v>1162</v>
      </c>
      <c r="D116" s="25" t="s">
        <v>165</v>
      </c>
      <c r="E116" s="130" t="s">
        <v>228</v>
      </c>
      <c r="F116" s="135"/>
      <c r="G116" s="135"/>
      <c r="H116" s="131">
        <v>285</v>
      </c>
      <c r="I116" s="131">
        <v>6</v>
      </c>
      <c r="J116" s="131">
        <v>277</v>
      </c>
      <c r="K116" s="131">
        <v>6</v>
      </c>
      <c r="L116" s="135"/>
      <c r="M116" s="135"/>
      <c r="N116" s="131"/>
      <c r="O116" s="131"/>
      <c r="P116" s="28"/>
      <c r="Q116" s="28"/>
      <c r="R116" s="130">
        <f t="shared" si="6"/>
        <v>562</v>
      </c>
      <c r="S116" s="132">
        <f t="shared" si="7"/>
        <v>12</v>
      </c>
    </row>
    <row r="117" spans="2:19" ht="15.75" x14ac:dyDescent="0.25">
      <c r="B117" s="23">
        <v>10</v>
      </c>
      <c r="C117" s="52">
        <v>9183</v>
      </c>
      <c r="D117" s="25" t="s">
        <v>161</v>
      </c>
      <c r="E117" s="130" t="s">
        <v>120</v>
      </c>
      <c r="F117" s="131">
        <v>274</v>
      </c>
      <c r="G117" s="131">
        <v>5</v>
      </c>
      <c r="H117" s="135"/>
      <c r="I117" s="135"/>
      <c r="J117" s="135"/>
      <c r="K117" s="135"/>
      <c r="L117" s="131">
        <v>273</v>
      </c>
      <c r="M117" s="131">
        <v>3</v>
      </c>
      <c r="N117" s="131"/>
      <c r="O117" s="131"/>
      <c r="P117" s="28"/>
      <c r="Q117" s="28"/>
      <c r="R117" s="130">
        <f t="shared" si="6"/>
        <v>547</v>
      </c>
      <c r="S117" s="132">
        <f t="shared" si="7"/>
        <v>8</v>
      </c>
    </row>
    <row r="118" spans="2:19" ht="15.75" x14ac:dyDescent="0.25">
      <c r="B118" s="23">
        <v>11</v>
      </c>
      <c r="C118" s="52">
        <v>10115</v>
      </c>
      <c r="D118" s="25" t="s">
        <v>198</v>
      </c>
      <c r="E118" s="26" t="s">
        <v>96</v>
      </c>
      <c r="F118" s="32"/>
      <c r="G118" s="32"/>
      <c r="H118" s="32"/>
      <c r="I118" s="32"/>
      <c r="J118" s="27">
        <v>280</v>
      </c>
      <c r="K118" s="27">
        <v>8</v>
      </c>
      <c r="L118" s="32"/>
      <c r="M118" s="32"/>
      <c r="N118" s="27"/>
      <c r="O118" s="27"/>
      <c r="P118" s="28"/>
      <c r="Q118" s="28"/>
      <c r="R118" s="26">
        <f t="shared" si="6"/>
        <v>280</v>
      </c>
      <c r="S118" s="29">
        <f t="shared" si="7"/>
        <v>8</v>
      </c>
    </row>
    <row r="119" spans="2:19" ht="15.75" x14ac:dyDescent="0.25">
      <c r="B119" s="23">
        <v>12</v>
      </c>
      <c r="C119" s="52">
        <v>6421</v>
      </c>
      <c r="D119" s="25" t="s">
        <v>79</v>
      </c>
      <c r="E119" s="26" t="s">
        <v>104</v>
      </c>
      <c r="F119" s="27">
        <v>279</v>
      </c>
      <c r="G119" s="27">
        <v>0</v>
      </c>
      <c r="H119" s="32"/>
      <c r="I119" s="32"/>
      <c r="J119" s="32"/>
      <c r="K119" s="32"/>
      <c r="L119" s="32"/>
      <c r="M119" s="32"/>
      <c r="N119" s="27"/>
      <c r="O119" s="27"/>
      <c r="P119" s="28"/>
      <c r="Q119" s="28"/>
      <c r="R119" s="26">
        <f t="shared" si="6"/>
        <v>279</v>
      </c>
      <c r="S119" s="29">
        <f t="shared" si="7"/>
        <v>0</v>
      </c>
    </row>
    <row r="120" spans="2:19" ht="15.75" x14ac:dyDescent="0.25">
      <c r="B120" s="23">
        <v>13</v>
      </c>
      <c r="C120" s="52">
        <v>9926</v>
      </c>
      <c r="D120" s="25" t="s">
        <v>199</v>
      </c>
      <c r="E120" s="26" t="s">
        <v>15</v>
      </c>
      <c r="F120" s="32"/>
      <c r="G120" s="32"/>
      <c r="H120" s="32"/>
      <c r="I120" s="32"/>
      <c r="J120" s="27">
        <v>277</v>
      </c>
      <c r="K120" s="27">
        <v>4</v>
      </c>
      <c r="L120" s="32"/>
      <c r="M120" s="32"/>
      <c r="N120" s="27"/>
      <c r="O120" s="27"/>
      <c r="P120" s="28"/>
      <c r="Q120" s="28"/>
      <c r="R120" s="26">
        <f t="shared" si="6"/>
        <v>277</v>
      </c>
      <c r="S120" s="29">
        <f t="shared" si="7"/>
        <v>4</v>
      </c>
    </row>
    <row r="121" spans="2:19" ht="15.75" x14ac:dyDescent="0.25">
      <c r="B121" s="23">
        <v>14</v>
      </c>
      <c r="C121" s="52">
        <v>10091</v>
      </c>
      <c r="D121" s="25" t="s">
        <v>181</v>
      </c>
      <c r="E121" s="26" t="s">
        <v>15</v>
      </c>
      <c r="F121" s="32"/>
      <c r="G121" s="32"/>
      <c r="H121" s="35">
        <v>276</v>
      </c>
      <c r="I121" s="36">
        <v>6</v>
      </c>
      <c r="J121" s="32"/>
      <c r="K121" s="32"/>
      <c r="L121" s="32"/>
      <c r="M121" s="32"/>
      <c r="N121" s="27"/>
      <c r="O121" s="27"/>
      <c r="P121" s="28"/>
      <c r="Q121" s="28"/>
      <c r="R121" s="26">
        <f t="shared" si="6"/>
        <v>276</v>
      </c>
      <c r="S121" s="29">
        <f t="shared" si="7"/>
        <v>6</v>
      </c>
    </row>
    <row r="122" spans="2:19" ht="16.5" thickBot="1" x14ac:dyDescent="0.3">
      <c r="B122" s="37">
        <v>15</v>
      </c>
      <c r="C122" s="54">
        <v>778</v>
      </c>
      <c r="D122" s="39" t="s">
        <v>69</v>
      </c>
      <c r="E122" s="40" t="s">
        <v>15</v>
      </c>
      <c r="F122" s="55"/>
      <c r="G122" s="55"/>
      <c r="H122" s="105">
        <v>275</v>
      </c>
      <c r="I122" s="108">
        <v>3</v>
      </c>
      <c r="J122" s="55"/>
      <c r="K122" s="55"/>
      <c r="L122" s="55"/>
      <c r="M122" s="55"/>
      <c r="N122" s="56"/>
      <c r="O122" s="56"/>
      <c r="P122" s="43"/>
      <c r="Q122" s="43"/>
      <c r="R122" s="40">
        <f t="shared" si="6"/>
        <v>275</v>
      </c>
      <c r="S122" s="44">
        <f t="shared" si="7"/>
        <v>3</v>
      </c>
    </row>
    <row r="123" spans="2:19" x14ac:dyDescent="0.25">
      <c r="D123" s="45" t="s">
        <v>21</v>
      </c>
      <c r="E123" s="46"/>
      <c r="F123" s="163">
        <f>COUNT(F108:F122)</f>
        <v>8</v>
      </c>
      <c r="G123" s="163"/>
      <c r="H123" s="163">
        <f>COUNT(H108:H122)</f>
        <v>9</v>
      </c>
      <c r="I123" s="163"/>
      <c r="J123" s="163">
        <f>COUNT(J108:J122)</f>
        <v>9</v>
      </c>
      <c r="K123" s="163"/>
      <c r="L123" s="163">
        <v>7</v>
      </c>
      <c r="M123" s="163"/>
      <c r="N123" s="163"/>
      <c r="O123" s="163"/>
      <c r="P123" s="163"/>
      <c r="Q123" s="164"/>
    </row>
    <row r="124" spans="2:19" ht="15.75" thickBot="1" x14ac:dyDescent="0.3">
      <c r="D124" s="47" t="s">
        <v>22</v>
      </c>
      <c r="E124" s="48"/>
      <c r="F124" s="158">
        <f>AVERAGE(F108:F122)</f>
        <v>276.125</v>
      </c>
      <c r="G124" s="158"/>
      <c r="H124" s="158">
        <f>AVERAGE(H108:H122)</f>
        <v>281.66666666666669</v>
      </c>
      <c r="I124" s="158"/>
      <c r="J124" s="158">
        <f>AVERAGE(J108:J122)</f>
        <v>280.66666666666669</v>
      </c>
      <c r="K124" s="158"/>
      <c r="L124" s="158">
        <v>281</v>
      </c>
      <c r="M124" s="158"/>
      <c r="N124" s="158"/>
      <c r="O124" s="158"/>
      <c r="P124" s="159"/>
      <c r="Q124" s="160"/>
    </row>
    <row r="127" spans="2:19" ht="15.75" thickBot="1" x14ac:dyDescent="0.3"/>
    <row r="128" spans="2:19" x14ac:dyDescent="0.25">
      <c r="D128" s="171" t="s">
        <v>21</v>
      </c>
      <c r="E128" s="63"/>
      <c r="F128" s="166" t="s">
        <v>75</v>
      </c>
      <c r="G128" s="166"/>
      <c r="H128" s="166" t="s">
        <v>76</v>
      </c>
      <c r="I128" s="166"/>
      <c r="J128" s="166" t="s">
        <v>77</v>
      </c>
      <c r="K128" s="166"/>
      <c r="L128" s="166" t="s">
        <v>78</v>
      </c>
      <c r="M128" s="166"/>
      <c r="N128" s="166" t="s">
        <v>236</v>
      </c>
      <c r="O128" s="166"/>
      <c r="P128" s="166" t="s">
        <v>18</v>
      </c>
      <c r="Q128" s="167"/>
    </row>
    <row r="129" spans="3:17" ht="19.5" thickBot="1" x14ac:dyDescent="0.3">
      <c r="C129" s="64"/>
      <c r="D129" s="172"/>
      <c r="E129" s="48"/>
      <c r="F129" s="158">
        <f>F34+F64+F91+F102+F123</f>
        <v>49</v>
      </c>
      <c r="G129" s="158"/>
      <c r="H129" s="158">
        <f>H34+H64+H91+H102+H123</f>
        <v>53</v>
      </c>
      <c r="I129" s="158"/>
      <c r="J129" s="158">
        <f>J34+J64+J91+J102+J123</f>
        <v>58</v>
      </c>
      <c r="K129" s="158"/>
      <c r="L129" s="158">
        <f>L34+L64+L91+L102+L123</f>
        <v>36</v>
      </c>
      <c r="M129" s="158"/>
      <c r="N129" s="158"/>
      <c r="O129" s="158"/>
      <c r="P129" s="159"/>
      <c r="Q129" s="160"/>
    </row>
  </sheetData>
  <sortState xmlns:xlrd2="http://schemas.microsoft.com/office/spreadsheetml/2017/richdata2" ref="C108:S122">
    <sortCondition descending="1" ref="R108:R122"/>
  </sortState>
  <mergeCells count="114">
    <mergeCell ref="D128:D129"/>
    <mergeCell ref="B4:E4"/>
    <mergeCell ref="B2:S2"/>
    <mergeCell ref="B38:E38"/>
    <mergeCell ref="B68:E68"/>
    <mergeCell ref="B95:E95"/>
    <mergeCell ref="B106:E106"/>
    <mergeCell ref="L4:M4"/>
    <mergeCell ref="N4:O4"/>
    <mergeCell ref="P4:Q4"/>
    <mergeCell ref="F35:G35"/>
    <mergeCell ref="H35:I35"/>
    <mergeCell ref="J35:K35"/>
    <mergeCell ref="L35:M35"/>
    <mergeCell ref="N35:O35"/>
    <mergeCell ref="P35:Q35"/>
    <mergeCell ref="F38:G38"/>
    <mergeCell ref="R4:S4"/>
    <mergeCell ref="F34:G34"/>
    <mergeCell ref="H34:I34"/>
    <mergeCell ref="J34:K34"/>
    <mergeCell ref="L34:M34"/>
    <mergeCell ref="N34:O34"/>
    <mergeCell ref="P34:Q34"/>
    <mergeCell ref="F4:G4"/>
    <mergeCell ref="H4:I4"/>
    <mergeCell ref="J4:K4"/>
    <mergeCell ref="F92:G92"/>
    <mergeCell ref="H92:I92"/>
    <mergeCell ref="J92:K92"/>
    <mergeCell ref="L92:M92"/>
    <mergeCell ref="N92:O92"/>
    <mergeCell ref="P92:Q92"/>
    <mergeCell ref="H38:I38"/>
    <mergeCell ref="J38:K38"/>
    <mergeCell ref="L38:M38"/>
    <mergeCell ref="N38:O38"/>
    <mergeCell ref="P38:Q38"/>
    <mergeCell ref="P65:Q65"/>
    <mergeCell ref="F64:G64"/>
    <mergeCell ref="H64:I64"/>
    <mergeCell ref="J64:K64"/>
    <mergeCell ref="L64:M64"/>
    <mergeCell ref="N64:O64"/>
    <mergeCell ref="P64:Q64"/>
    <mergeCell ref="R68:S68"/>
    <mergeCell ref="F91:G91"/>
    <mergeCell ref="H91:I91"/>
    <mergeCell ref="J91:K91"/>
    <mergeCell ref="L91:M91"/>
    <mergeCell ref="N91:O91"/>
    <mergeCell ref="P91:Q91"/>
    <mergeCell ref="F68:G68"/>
    <mergeCell ref="H68:I68"/>
    <mergeCell ref="J68:K68"/>
    <mergeCell ref="L68:M68"/>
    <mergeCell ref="N68:O68"/>
    <mergeCell ref="P68:Q68"/>
    <mergeCell ref="F103:G103"/>
    <mergeCell ref="H103:I103"/>
    <mergeCell ref="J103:K103"/>
    <mergeCell ref="L103:M103"/>
    <mergeCell ref="N103:O103"/>
    <mergeCell ref="P103:Q103"/>
    <mergeCell ref="R95:S95"/>
    <mergeCell ref="F102:G102"/>
    <mergeCell ref="H102:I102"/>
    <mergeCell ref="J102:K102"/>
    <mergeCell ref="L102:M102"/>
    <mergeCell ref="N102:O102"/>
    <mergeCell ref="P102:Q102"/>
    <mergeCell ref="F95:G95"/>
    <mergeCell ref="H95:I95"/>
    <mergeCell ref="J95:K95"/>
    <mergeCell ref="L95:M95"/>
    <mergeCell ref="N95:O95"/>
    <mergeCell ref="P95:Q95"/>
    <mergeCell ref="R106:S106"/>
    <mergeCell ref="F123:G123"/>
    <mergeCell ref="H123:I123"/>
    <mergeCell ref="J123:K123"/>
    <mergeCell ref="L123:M123"/>
    <mergeCell ref="N123:O123"/>
    <mergeCell ref="P123:Q123"/>
    <mergeCell ref="F106:G106"/>
    <mergeCell ref="H106:I106"/>
    <mergeCell ref="J106:K106"/>
    <mergeCell ref="L106:M106"/>
    <mergeCell ref="N106:O106"/>
    <mergeCell ref="P106:Q106"/>
    <mergeCell ref="R38:S38"/>
    <mergeCell ref="F129:G129"/>
    <mergeCell ref="H129:I129"/>
    <mergeCell ref="J129:K129"/>
    <mergeCell ref="L129:M129"/>
    <mergeCell ref="N129:O129"/>
    <mergeCell ref="P129:Q129"/>
    <mergeCell ref="F128:G128"/>
    <mergeCell ref="H128:I128"/>
    <mergeCell ref="J128:K128"/>
    <mergeCell ref="L128:M128"/>
    <mergeCell ref="N128:O128"/>
    <mergeCell ref="P128:Q128"/>
    <mergeCell ref="F124:G124"/>
    <mergeCell ref="H124:I124"/>
    <mergeCell ref="J124:K124"/>
    <mergeCell ref="L124:M124"/>
    <mergeCell ref="N124:O124"/>
    <mergeCell ref="P124:Q124"/>
    <mergeCell ref="F65:G65"/>
    <mergeCell ref="H65:I65"/>
    <mergeCell ref="J65:K65"/>
    <mergeCell ref="L65:M65"/>
    <mergeCell ref="N65:O65"/>
  </mergeCell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S28"/>
  <sheetViews>
    <sheetView showGridLines="0" showRowColHeaders="0" zoomScale="95" zoomScaleNormal="95" zoomScaleSheetLayoutView="100" workbookViewId="0">
      <selection activeCell="F6" sqref="F6"/>
    </sheetView>
  </sheetViews>
  <sheetFormatPr baseColWidth="10" defaultColWidth="29.85546875" defaultRowHeight="15" x14ac:dyDescent="0.25"/>
  <cols>
    <col min="1" max="1" width="7.7109375" style="4" customWidth="1"/>
    <col min="2" max="2" width="5.7109375" style="4" customWidth="1"/>
    <col min="3" max="3" width="10.7109375" style="7" customWidth="1"/>
    <col min="4" max="4" width="35.7109375" style="7" customWidth="1"/>
    <col min="5" max="5" width="9.7109375" style="7" customWidth="1"/>
    <col min="6" max="17" width="7.7109375" style="5" customWidth="1"/>
    <col min="18" max="24" width="7.7109375" style="4" customWidth="1"/>
    <col min="25" max="16384" width="29.85546875" style="4"/>
  </cols>
  <sheetData>
    <row r="2" spans="2:19" ht="79.5" customHeight="1" x14ac:dyDescent="0.25">
      <c r="B2" s="168" t="s">
        <v>226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2:19" ht="21.75" customHeight="1" thickBot="1" x14ac:dyDescent="0.3">
      <c r="C3" s="49"/>
      <c r="D3" s="10"/>
      <c r="E3" s="10"/>
    </row>
    <row r="4" spans="2:19" ht="18.75" x14ac:dyDescent="0.3">
      <c r="B4" s="169" t="s">
        <v>244</v>
      </c>
      <c r="C4" s="170"/>
      <c r="D4" s="170"/>
      <c r="E4" s="170"/>
      <c r="F4" s="165" t="s">
        <v>10</v>
      </c>
      <c r="G4" s="165"/>
      <c r="H4" s="165" t="s">
        <v>11</v>
      </c>
      <c r="I4" s="165"/>
      <c r="J4" s="165" t="s">
        <v>12</v>
      </c>
      <c r="K4" s="165"/>
      <c r="L4" s="165" t="s">
        <v>13</v>
      </c>
      <c r="M4" s="165"/>
      <c r="N4" s="165" t="s">
        <v>14</v>
      </c>
      <c r="O4" s="165"/>
      <c r="P4" s="165" t="s">
        <v>18</v>
      </c>
      <c r="Q4" s="165"/>
      <c r="R4" s="161" t="s">
        <v>19</v>
      </c>
      <c r="S4" s="162"/>
    </row>
    <row r="5" spans="2:19" ht="15.75" thickBot="1" x14ac:dyDescent="0.3">
      <c r="B5" s="11" t="s">
        <v>117</v>
      </c>
      <c r="C5" s="12" t="s">
        <v>17</v>
      </c>
      <c r="D5" s="13" t="s">
        <v>20</v>
      </c>
      <c r="E5" s="13" t="s">
        <v>1</v>
      </c>
      <c r="F5" s="14" t="s">
        <v>8</v>
      </c>
      <c r="G5" s="14" t="s">
        <v>9</v>
      </c>
      <c r="H5" s="14" t="s">
        <v>8</v>
      </c>
      <c r="I5" s="14" t="s">
        <v>9</v>
      </c>
      <c r="J5" s="14" t="s">
        <v>8</v>
      </c>
      <c r="K5" s="14" t="s">
        <v>9</v>
      </c>
      <c r="L5" s="14" t="s">
        <v>8</v>
      </c>
      <c r="M5" s="14" t="s">
        <v>9</v>
      </c>
      <c r="N5" s="14" t="s">
        <v>8</v>
      </c>
      <c r="O5" s="14" t="s">
        <v>9</v>
      </c>
      <c r="P5" s="14" t="s">
        <v>8</v>
      </c>
      <c r="Q5" s="14" t="s">
        <v>9</v>
      </c>
      <c r="R5" s="13" t="s">
        <v>0</v>
      </c>
      <c r="S5" s="15" t="s">
        <v>9</v>
      </c>
    </row>
    <row r="6" spans="2:19" ht="15.75" x14ac:dyDescent="0.25">
      <c r="B6" s="16">
        <v>1</v>
      </c>
      <c r="C6" s="50">
        <v>9607</v>
      </c>
      <c r="D6" s="18" t="s">
        <v>136</v>
      </c>
      <c r="E6" s="143" t="s">
        <v>228</v>
      </c>
      <c r="F6" s="144">
        <v>278</v>
      </c>
      <c r="G6" s="144">
        <v>8</v>
      </c>
      <c r="H6" s="144">
        <v>282</v>
      </c>
      <c r="I6" s="144">
        <v>8</v>
      </c>
      <c r="J6" s="144">
        <v>291</v>
      </c>
      <c r="K6" s="144">
        <v>6</v>
      </c>
      <c r="L6" s="144">
        <v>286</v>
      </c>
      <c r="M6" s="144">
        <v>8</v>
      </c>
      <c r="N6" s="51"/>
      <c r="O6" s="51"/>
      <c r="P6" s="21"/>
      <c r="Q6" s="21"/>
      <c r="R6" s="143">
        <f t="shared" ref="R6:R26" si="0">F6+H6+J6+L6+N6</f>
        <v>1137</v>
      </c>
      <c r="S6" s="145">
        <f t="shared" ref="S6:S20" si="1">G6+I6+K6+M6+O6+Q6</f>
        <v>30</v>
      </c>
    </row>
    <row r="7" spans="2:19" ht="15.75" x14ac:dyDescent="0.25">
      <c r="B7" s="23">
        <v>2</v>
      </c>
      <c r="C7" s="52">
        <v>9836</v>
      </c>
      <c r="D7" s="25" t="s">
        <v>139</v>
      </c>
      <c r="E7" s="130" t="s">
        <v>99</v>
      </c>
      <c r="F7" s="131">
        <v>262</v>
      </c>
      <c r="G7" s="131">
        <v>1</v>
      </c>
      <c r="H7" s="131">
        <v>280</v>
      </c>
      <c r="I7" s="131">
        <v>7</v>
      </c>
      <c r="J7" s="131">
        <v>282</v>
      </c>
      <c r="K7" s="131">
        <v>7</v>
      </c>
      <c r="L7" s="131">
        <v>280</v>
      </c>
      <c r="M7" s="131">
        <v>3</v>
      </c>
      <c r="N7" s="31"/>
      <c r="O7" s="31"/>
      <c r="P7" s="28"/>
      <c r="Q7" s="28"/>
      <c r="R7" s="130">
        <f t="shared" si="0"/>
        <v>1104</v>
      </c>
      <c r="S7" s="132">
        <f t="shared" si="1"/>
        <v>18</v>
      </c>
    </row>
    <row r="8" spans="2:19" ht="15.75" x14ac:dyDescent="0.25">
      <c r="B8" s="23">
        <v>3</v>
      </c>
      <c r="C8" s="52">
        <v>10081</v>
      </c>
      <c r="D8" s="25" t="s">
        <v>134</v>
      </c>
      <c r="E8" s="130" t="s">
        <v>101</v>
      </c>
      <c r="F8" s="131">
        <v>283</v>
      </c>
      <c r="G8" s="131">
        <v>4</v>
      </c>
      <c r="H8" s="131">
        <v>295</v>
      </c>
      <c r="I8" s="131">
        <v>12</v>
      </c>
      <c r="J8" s="131">
        <v>296</v>
      </c>
      <c r="K8" s="131">
        <v>14</v>
      </c>
      <c r="L8" s="135"/>
      <c r="M8" s="135"/>
      <c r="N8" s="31"/>
      <c r="O8" s="31"/>
      <c r="P8" s="28"/>
      <c r="Q8" s="28"/>
      <c r="R8" s="130">
        <f t="shared" si="0"/>
        <v>874</v>
      </c>
      <c r="S8" s="132">
        <f t="shared" si="1"/>
        <v>30</v>
      </c>
    </row>
    <row r="9" spans="2:19" ht="15.75" x14ac:dyDescent="0.25">
      <c r="B9" s="23">
        <v>4</v>
      </c>
      <c r="C9" s="52">
        <v>10067</v>
      </c>
      <c r="D9" s="25" t="s">
        <v>132</v>
      </c>
      <c r="E9" s="130" t="s">
        <v>133</v>
      </c>
      <c r="F9" s="131">
        <v>288</v>
      </c>
      <c r="G9" s="131">
        <v>5</v>
      </c>
      <c r="H9" s="131">
        <v>286</v>
      </c>
      <c r="I9" s="131">
        <v>6</v>
      </c>
      <c r="J9" s="131">
        <v>286</v>
      </c>
      <c r="K9" s="131">
        <v>8</v>
      </c>
      <c r="L9" s="135"/>
      <c r="M9" s="135"/>
      <c r="N9" s="131"/>
      <c r="O9" s="131"/>
      <c r="P9" s="28"/>
      <c r="Q9" s="28"/>
      <c r="R9" s="130">
        <f t="shared" si="0"/>
        <v>860</v>
      </c>
      <c r="S9" s="132">
        <f t="shared" si="1"/>
        <v>19</v>
      </c>
    </row>
    <row r="10" spans="2:19" ht="15.75" x14ac:dyDescent="0.25">
      <c r="B10" s="23">
        <v>5</v>
      </c>
      <c r="C10" s="52">
        <v>8476</v>
      </c>
      <c r="D10" s="25" t="s">
        <v>16</v>
      </c>
      <c r="E10" s="130" t="s">
        <v>133</v>
      </c>
      <c r="F10" s="131">
        <v>287</v>
      </c>
      <c r="G10" s="131">
        <v>5</v>
      </c>
      <c r="H10" s="131">
        <v>280</v>
      </c>
      <c r="I10" s="131">
        <v>5</v>
      </c>
      <c r="J10" s="131">
        <v>281</v>
      </c>
      <c r="K10" s="131">
        <v>9</v>
      </c>
      <c r="L10" s="135"/>
      <c r="M10" s="135"/>
      <c r="N10" s="131"/>
      <c r="O10" s="131"/>
      <c r="P10" s="28"/>
      <c r="Q10" s="28"/>
      <c r="R10" s="130">
        <f t="shared" si="0"/>
        <v>848</v>
      </c>
      <c r="S10" s="132">
        <f t="shared" si="1"/>
        <v>19</v>
      </c>
    </row>
    <row r="11" spans="2:19" ht="15.75" x14ac:dyDescent="0.25">
      <c r="B11" s="23">
        <v>6</v>
      </c>
      <c r="C11" s="52">
        <v>5242</v>
      </c>
      <c r="D11" s="25" t="s">
        <v>215</v>
      </c>
      <c r="E11" s="130" t="s">
        <v>96</v>
      </c>
      <c r="F11" s="135"/>
      <c r="G11" s="135"/>
      <c r="H11" s="135"/>
      <c r="I11" s="135"/>
      <c r="J11" s="131">
        <v>296</v>
      </c>
      <c r="K11" s="131">
        <v>17</v>
      </c>
      <c r="L11" s="131">
        <v>298</v>
      </c>
      <c r="M11" s="131">
        <v>12</v>
      </c>
      <c r="N11" s="31"/>
      <c r="O11" s="31"/>
      <c r="P11" s="28"/>
      <c r="Q11" s="28"/>
      <c r="R11" s="130">
        <f t="shared" si="0"/>
        <v>594</v>
      </c>
      <c r="S11" s="132">
        <f t="shared" si="1"/>
        <v>29</v>
      </c>
    </row>
    <row r="12" spans="2:19" ht="15.75" x14ac:dyDescent="0.25">
      <c r="B12" s="23">
        <v>7</v>
      </c>
      <c r="C12" s="52">
        <v>9984</v>
      </c>
      <c r="D12" s="25" t="s">
        <v>111</v>
      </c>
      <c r="E12" s="130" t="s">
        <v>103</v>
      </c>
      <c r="F12" s="131">
        <v>299</v>
      </c>
      <c r="G12" s="131">
        <v>15</v>
      </c>
      <c r="H12" s="35">
        <v>292</v>
      </c>
      <c r="I12" s="36">
        <v>12</v>
      </c>
      <c r="J12" s="135"/>
      <c r="K12" s="135"/>
      <c r="L12" s="135"/>
      <c r="M12" s="135"/>
      <c r="N12" s="131"/>
      <c r="O12" s="131"/>
      <c r="P12" s="28"/>
      <c r="Q12" s="28"/>
      <c r="R12" s="130">
        <f t="shared" si="0"/>
        <v>591</v>
      </c>
      <c r="S12" s="132">
        <f t="shared" si="1"/>
        <v>27</v>
      </c>
    </row>
    <row r="13" spans="2:19" ht="15.75" x14ac:dyDescent="0.25">
      <c r="B13" s="23">
        <v>8</v>
      </c>
      <c r="C13" s="52">
        <v>9983</v>
      </c>
      <c r="D13" s="25" t="s">
        <v>113</v>
      </c>
      <c r="E13" s="130" t="s">
        <v>114</v>
      </c>
      <c r="F13" s="131">
        <v>286</v>
      </c>
      <c r="G13" s="131">
        <v>8</v>
      </c>
      <c r="H13" s="35">
        <v>287</v>
      </c>
      <c r="I13" s="36">
        <v>11</v>
      </c>
      <c r="J13" s="135"/>
      <c r="K13" s="135"/>
      <c r="L13" s="135"/>
      <c r="M13" s="135"/>
      <c r="N13" s="31"/>
      <c r="O13" s="31"/>
      <c r="P13" s="28"/>
      <c r="Q13" s="28"/>
      <c r="R13" s="130">
        <f t="shared" si="0"/>
        <v>573</v>
      </c>
      <c r="S13" s="132">
        <f t="shared" si="1"/>
        <v>19</v>
      </c>
    </row>
    <row r="14" spans="2:19" ht="15.75" x14ac:dyDescent="0.25">
      <c r="B14" s="23">
        <v>9</v>
      </c>
      <c r="C14" s="52">
        <v>9909</v>
      </c>
      <c r="D14" s="25" t="s">
        <v>62</v>
      </c>
      <c r="E14" s="130" t="s">
        <v>103</v>
      </c>
      <c r="F14" s="131">
        <v>286</v>
      </c>
      <c r="G14" s="131">
        <v>6</v>
      </c>
      <c r="H14" s="35">
        <v>285</v>
      </c>
      <c r="I14" s="36">
        <v>7</v>
      </c>
      <c r="J14" s="135"/>
      <c r="K14" s="135"/>
      <c r="L14" s="135"/>
      <c r="M14" s="135"/>
      <c r="N14" s="31"/>
      <c r="O14" s="31"/>
      <c r="P14" s="28"/>
      <c r="Q14" s="28"/>
      <c r="R14" s="130">
        <f t="shared" si="0"/>
        <v>571</v>
      </c>
      <c r="S14" s="132">
        <f t="shared" si="1"/>
        <v>13</v>
      </c>
    </row>
    <row r="15" spans="2:19" ht="15.75" x14ac:dyDescent="0.25">
      <c r="B15" s="23">
        <v>10</v>
      </c>
      <c r="C15" s="52">
        <v>9417</v>
      </c>
      <c r="D15" s="25" t="s">
        <v>37</v>
      </c>
      <c r="E15" s="130" t="s">
        <v>103</v>
      </c>
      <c r="F15" s="131">
        <v>286</v>
      </c>
      <c r="G15" s="131">
        <v>10</v>
      </c>
      <c r="H15" s="131">
        <v>275</v>
      </c>
      <c r="I15" s="131">
        <v>5</v>
      </c>
      <c r="J15" s="135"/>
      <c r="K15" s="135"/>
      <c r="L15" s="135"/>
      <c r="M15" s="135"/>
      <c r="N15" s="131"/>
      <c r="O15" s="131"/>
      <c r="P15" s="28"/>
      <c r="Q15" s="28"/>
      <c r="R15" s="130">
        <f t="shared" si="0"/>
        <v>561</v>
      </c>
      <c r="S15" s="132">
        <f t="shared" si="1"/>
        <v>15</v>
      </c>
    </row>
    <row r="16" spans="2:19" ht="15.75" x14ac:dyDescent="0.25">
      <c r="B16" s="23">
        <v>11</v>
      </c>
      <c r="C16" s="52">
        <v>9475</v>
      </c>
      <c r="D16" s="25" t="s">
        <v>135</v>
      </c>
      <c r="E16" s="26" t="s">
        <v>116</v>
      </c>
      <c r="F16" s="27">
        <v>281</v>
      </c>
      <c r="G16" s="27">
        <v>8</v>
      </c>
      <c r="H16" s="27">
        <v>278</v>
      </c>
      <c r="I16" s="27">
        <v>5</v>
      </c>
      <c r="J16" s="32"/>
      <c r="K16" s="32"/>
      <c r="L16" s="32"/>
      <c r="M16" s="32"/>
      <c r="N16" s="31"/>
      <c r="O16" s="31"/>
      <c r="P16" s="28"/>
      <c r="Q16" s="28"/>
      <c r="R16" s="26">
        <f t="shared" si="0"/>
        <v>559</v>
      </c>
      <c r="S16" s="29">
        <f t="shared" si="1"/>
        <v>13</v>
      </c>
    </row>
    <row r="17" spans="2:19" ht="15.75" x14ac:dyDescent="0.25">
      <c r="B17" s="23">
        <v>12</v>
      </c>
      <c r="C17" s="52">
        <v>9921</v>
      </c>
      <c r="D17" s="53" t="s">
        <v>68</v>
      </c>
      <c r="E17" s="26" t="s">
        <v>96</v>
      </c>
      <c r="F17" s="27">
        <v>276</v>
      </c>
      <c r="G17" s="27">
        <v>6</v>
      </c>
      <c r="H17" s="32"/>
      <c r="I17" s="32"/>
      <c r="J17" s="27">
        <v>280</v>
      </c>
      <c r="K17" s="27">
        <v>8</v>
      </c>
      <c r="L17" s="32"/>
      <c r="M17" s="32"/>
      <c r="N17" s="31"/>
      <c r="O17" s="31"/>
      <c r="P17" s="28"/>
      <c r="Q17" s="28"/>
      <c r="R17" s="26">
        <f t="shared" si="0"/>
        <v>556</v>
      </c>
      <c r="S17" s="29">
        <f t="shared" si="1"/>
        <v>14</v>
      </c>
    </row>
    <row r="18" spans="2:19" ht="15.75" x14ac:dyDescent="0.25">
      <c r="B18" s="23">
        <v>13</v>
      </c>
      <c r="C18" s="52">
        <v>9871</v>
      </c>
      <c r="D18" s="25" t="s">
        <v>85</v>
      </c>
      <c r="E18" s="26" t="s">
        <v>104</v>
      </c>
      <c r="F18" s="27">
        <v>254</v>
      </c>
      <c r="G18" s="27">
        <v>2</v>
      </c>
      <c r="H18" s="32"/>
      <c r="I18" s="32"/>
      <c r="J18" s="32"/>
      <c r="K18" s="32"/>
      <c r="L18" s="27">
        <v>285</v>
      </c>
      <c r="M18" s="27">
        <v>5</v>
      </c>
      <c r="N18" s="31"/>
      <c r="O18" s="31"/>
      <c r="P18" s="28"/>
      <c r="Q18" s="28"/>
      <c r="R18" s="26">
        <f t="shared" si="0"/>
        <v>539</v>
      </c>
      <c r="S18" s="29">
        <f t="shared" si="1"/>
        <v>7</v>
      </c>
    </row>
    <row r="19" spans="2:19" ht="15.75" x14ac:dyDescent="0.25">
      <c r="B19" s="23">
        <v>14</v>
      </c>
      <c r="C19" s="52">
        <v>728</v>
      </c>
      <c r="D19" s="25" t="s">
        <v>220</v>
      </c>
      <c r="E19" s="26" t="s">
        <v>147</v>
      </c>
      <c r="F19" s="32"/>
      <c r="G19" s="32"/>
      <c r="H19" s="32"/>
      <c r="I19" s="32"/>
      <c r="J19" s="27">
        <v>298</v>
      </c>
      <c r="K19" s="27">
        <v>17</v>
      </c>
      <c r="L19" s="32"/>
      <c r="M19" s="32"/>
      <c r="N19" s="31"/>
      <c r="O19" s="31"/>
      <c r="P19" s="28"/>
      <c r="Q19" s="28"/>
      <c r="R19" s="26">
        <f t="shared" si="0"/>
        <v>298</v>
      </c>
      <c r="S19" s="29">
        <f t="shared" si="1"/>
        <v>17</v>
      </c>
    </row>
    <row r="20" spans="2:19" ht="15.75" x14ac:dyDescent="0.25">
      <c r="B20" s="23">
        <v>15</v>
      </c>
      <c r="C20" s="52">
        <v>9337</v>
      </c>
      <c r="D20" s="25" t="s">
        <v>217</v>
      </c>
      <c r="E20" s="26" t="s">
        <v>96</v>
      </c>
      <c r="F20" s="32"/>
      <c r="G20" s="32"/>
      <c r="H20" s="32"/>
      <c r="I20" s="32"/>
      <c r="J20" s="27">
        <v>293</v>
      </c>
      <c r="K20" s="27">
        <v>11</v>
      </c>
      <c r="L20" s="32"/>
      <c r="M20" s="32"/>
      <c r="N20" s="31"/>
      <c r="O20" s="31"/>
      <c r="P20" s="28"/>
      <c r="Q20" s="28"/>
      <c r="R20" s="26">
        <f t="shared" si="0"/>
        <v>293</v>
      </c>
      <c r="S20" s="29">
        <f t="shared" si="1"/>
        <v>11</v>
      </c>
    </row>
    <row r="21" spans="2:19" ht="15.75" x14ac:dyDescent="0.25">
      <c r="B21" s="23">
        <v>16</v>
      </c>
      <c r="C21" s="52">
        <v>33</v>
      </c>
      <c r="D21" s="25" t="s">
        <v>246</v>
      </c>
      <c r="E21" s="26" t="s">
        <v>247</v>
      </c>
      <c r="F21" s="30"/>
      <c r="G21" s="30"/>
      <c r="H21" s="30"/>
      <c r="I21" s="30"/>
      <c r="J21" s="31"/>
      <c r="K21" s="31"/>
      <c r="L21" s="31">
        <v>292</v>
      </c>
      <c r="M21" s="31">
        <v>5</v>
      </c>
      <c r="N21" s="31"/>
      <c r="O21" s="31"/>
      <c r="P21" s="28"/>
      <c r="Q21" s="28"/>
      <c r="R21" s="26">
        <f t="shared" si="0"/>
        <v>292</v>
      </c>
      <c r="S21" s="29">
        <f>G21+I21+K21+M21+O21</f>
        <v>5</v>
      </c>
    </row>
    <row r="22" spans="2:19" ht="15.75" x14ac:dyDescent="0.25">
      <c r="B22" s="23">
        <v>17</v>
      </c>
      <c r="C22" s="52">
        <v>9691</v>
      </c>
      <c r="D22" s="25" t="s">
        <v>251</v>
      </c>
      <c r="E22" s="26" t="s">
        <v>104</v>
      </c>
      <c r="F22" s="30"/>
      <c r="G22" s="30"/>
      <c r="H22" s="30"/>
      <c r="I22" s="30"/>
      <c r="J22" s="31"/>
      <c r="K22" s="31"/>
      <c r="L22" s="31">
        <v>285</v>
      </c>
      <c r="M22" s="31">
        <v>7</v>
      </c>
      <c r="N22" s="31"/>
      <c r="O22" s="31"/>
      <c r="P22" s="28"/>
      <c r="Q22" s="28"/>
      <c r="R22" s="26">
        <f t="shared" si="0"/>
        <v>285</v>
      </c>
      <c r="S22" s="29">
        <f>G22+I22+K22+M22+O22</f>
        <v>7</v>
      </c>
    </row>
    <row r="23" spans="2:19" ht="15.75" x14ac:dyDescent="0.25">
      <c r="B23" s="23">
        <v>18</v>
      </c>
      <c r="C23" s="52">
        <v>10121</v>
      </c>
      <c r="D23" s="25" t="s">
        <v>252</v>
      </c>
      <c r="E23" s="26" t="s">
        <v>104</v>
      </c>
      <c r="F23" s="30"/>
      <c r="G23" s="30"/>
      <c r="H23" s="30"/>
      <c r="I23" s="30"/>
      <c r="J23" s="31"/>
      <c r="K23" s="31"/>
      <c r="L23" s="31">
        <v>281</v>
      </c>
      <c r="M23" s="31">
        <v>9</v>
      </c>
      <c r="N23" s="31"/>
      <c r="O23" s="31"/>
      <c r="P23" s="28"/>
      <c r="Q23" s="28"/>
      <c r="R23" s="26">
        <f t="shared" si="0"/>
        <v>281</v>
      </c>
      <c r="S23" s="29">
        <f>G23+I23+K23+M23+O23</f>
        <v>9</v>
      </c>
    </row>
    <row r="24" spans="2:19" ht="15.75" x14ac:dyDescent="0.25">
      <c r="B24" s="23">
        <v>17</v>
      </c>
      <c r="C24" s="52">
        <v>10029</v>
      </c>
      <c r="D24" s="25" t="s">
        <v>137</v>
      </c>
      <c r="E24" s="26" t="s">
        <v>101</v>
      </c>
      <c r="F24" s="27">
        <v>267</v>
      </c>
      <c r="G24" s="27">
        <v>4</v>
      </c>
      <c r="H24" s="32"/>
      <c r="I24" s="32"/>
      <c r="J24" s="32"/>
      <c r="K24" s="32"/>
      <c r="L24" s="32"/>
      <c r="M24" s="32"/>
      <c r="N24" s="31"/>
      <c r="O24" s="31"/>
      <c r="P24" s="28"/>
      <c r="Q24" s="28"/>
      <c r="R24" s="26">
        <f t="shared" si="0"/>
        <v>267</v>
      </c>
      <c r="S24" s="29">
        <f>G24+I24+K24+M24+O24+Q24</f>
        <v>4</v>
      </c>
    </row>
    <row r="25" spans="2:19" ht="15.75" x14ac:dyDescent="0.25">
      <c r="B25" s="23">
        <v>18</v>
      </c>
      <c r="C25" s="52">
        <v>10082</v>
      </c>
      <c r="D25" s="25" t="s">
        <v>138</v>
      </c>
      <c r="E25" s="26" t="s">
        <v>104</v>
      </c>
      <c r="F25" s="27">
        <v>267</v>
      </c>
      <c r="G25" s="27">
        <v>1</v>
      </c>
      <c r="H25" s="32"/>
      <c r="I25" s="32"/>
      <c r="J25" s="32"/>
      <c r="K25" s="32"/>
      <c r="L25" s="32"/>
      <c r="M25" s="32"/>
      <c r="N25" s="31"/>
      <c r="O25" s="31"/>
      <c r="P25" s="28"/>
      <c r="Q25" s="28"/>
      <c r="R25" s="26">
        <f t="shared" si="0"/>
        <v>267</v>
      </c>
      <c r="S25" s="29">
        <f>G25+I25+K25+M25+O25+Q25</f>
        <v>1</v>
      </c>
    </row>
    <row r="26" spans="2:19" ht="16.5" thickBot="1" x14ac:dyDescent="0.3">
      <c r="B26" s="37">
        <v>19</v>
      </c>
      <c r="C26" s="54">
        <v>10100</v>
      </c>
      <c r="D26" s="39" t="s">
        <v>221</v>
      </c>
      <c r="E26" s="40" t="s">
        <v>133</v>
      </c>
      <c r="F26" s="55"/>
      <c r="G26" s="55"/>
      <c r="H26" s="55"/>
      <c r="I26" s="55"/>
      <c r="J26" s="56">
        <v>236</v>
      </c>
      <c r="K26" s="56">
        <v>4</v>
      </c>
      <c r="L26" s="55"/>
      <c r="M26" s="55"/>
      <c r="N26" s="42"/>
      <c r="O26" s="42"/>
      <c r="P26" s="43"/>
      <c r="Q26" s="43"/>
      <c r="R26" s="40">
        <f t="shared" si="0"/>
        <v>236</v>
      </c>
      <c r="S26" s="44">
        <f>G26+I26+K26+M26+O26+Q26</f>
        <v>4</v>
      </c>
    </row>
    <row r="27" spans="2:19" x14ac:dyDescent="0.25">
      <c r="C27" s="6"/>
      <c r="D27" s="45" t="s">
        <v>21</v>
      </c>
      <c r="E27" s="46"/>
      <c r="F27" s="163">
        <f>COUNT(F6:F26)</f>
        <v>14</v>
      </c>
      <c r="G27" s="163"/>
      <c r="H27" s="163">
        <f>COUNT(H6:H26)</f>
        <v>10</v>
      </c>
      <c r="I27" s="163"/>
      <c r="J27" s="163">
        <f>COUNT(J6:J26)</f>
        <v>10</v>
      </c>
      <c r="K27" s="163"/>
      <c r="L27" s="163">
        <v>7</v>
      </c>
      <c r="M27" s="163"/>
      <c r="N27" s="163"/>
      <c r="O27" s="163"/>
      <c r="P27" s="163"/>
      <c r="Q27" s="164"/>
    </row>
    <row r="28" spans="2:19" ht="15.75" thickBot="1" x14ac:dyDescent="0.3">
      <c r="C28" s="6"/>
      <c r="D28" s="47" t="s">
        <v>22</v>
      </c>
      <c r="E28" s="48"/>
      <c r="F28" s="158">
        <f>AVERAGE(F6:F26)</f>
        <v>278.57142857142856</v>
      </c>
      <c r="G28" s="158"/>
      <c r="H28" s="158">
        <f>AVERAGE(H6:H26)</f>
        <v>284</v>
      </c>
      <c r="I28" s="158"/>
      <c r="J28" s="158">
        <f>AVERAGE(J6:J26)</f>
        <v>283.89999999999998</v>
      </c>
      <c r="K28" s="158"/>
      <c r="L28" s="158">
        <v>287</v>
      </c>
      <c r="M28" s="158"/>
      <c r="N28" s="158"/>
      <c r="O28" s="158"/>
      <c r="P28" s="159"/>
      <c r="Q28" s="160"/>
    </row>
  </sheetData>
  <sortState xmlns:xlrd2="http://schemas.microsoft.com/office/spreadsheetml/2017/richdata2" ref="C6:S26">
    <sortCondition descending="1" ref="R6:R26"/>
  </sortState>
  <mergeCells count="21">
    <mergeCell ref="B2:S2"/>
    <mergeCell ref="H4:I4"/>
    <mergeCell ref="J4:K4"/>
    <mergeCell ref="L4:M4"/>
    <mergeCell ref="N4:O4"/>
    <mergeCell ref="P4:Q4"/>
    <mergeCell ref="R4:S4"/>
    <mergeCell ref="B4:E4"/>
    <mergeCell ref="F4:G4"/>
    <mergeCell ref="P28:Q28"/>
    <mergeCell ref="F27:G27"/>
    <mergeCell ref="H27:I27"/>
    <mergeCell ref="J27:K27"/>
    <mergeCell ref="L27:M27"/>
    <mergeCell ref="N27:O27"/>
    <mergeCell ref="P27:Q27"/>
    <mergeCell ref="F28:G28"/>
    <mergeCell ref="H28:I28"/>
    <mergeCell ref="J28:K28"/>
    <mergeCell ref="L28:M28"/>
    <mergeCell ref="N28:O28"/>
  </mergeCells>
  <pageMargins left="0.7" right="0.7" top="0.75" bottom="0.75" header="0.3" footer="0.3"/>
  <pageSetup paperSize="9" scale="51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3"/>
  <sheetViews>
    <sheetView showGridLines="0" showRowColHeaders="0" zoomScale="95" zoomScaleNormal="95" workbookViewId="0">
      <selection activeCell="D13" sqref="D13"/>
    </sheetView>
  </sheetViews>
  <sheetFormatPr baseColWidth="10" defaultColWidth="29.85546875" defaultRowHeight="15" x14ac:dyDescent="0.25"/>
  <cols>
    <col min="1" max="1" width="7.7109375" customWidth="1"/>
    <col min="2" max="2" width="5.7109375" customWidth="1"/>
    <col min="3" max="3" width="10.7109375" style="2" customWidth="1"/>
    <col min="4" max="4" width="35.7109375" style="3" customWidth="1"/>
    <col min="5" max="5" width="9.7109375" style="1" customWidth="1"/>
    <col min="6" max="17" width="7.7109375" style="2" customWidth="1"/>
    <col min="18" max="24" width="7.7109375" customWidth="1"/>
  </cols>
  <sheetData>
    <row r="1" spans="1:20" x14ac:dyDescent="0.25">
      <c r="A1" s="4"/>
      <c r="B1" s="4"/>
      <c r="C1" s="5"/>
      <c r="D1" s="6"/>
      <c r="E1" s="7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</row>
    <row r="2" spans="1:20" ht="79.5" customHeight="1" x14ac:dyDescent="0.25">
      <c r="A2" s="4"/>
      <c r="B2" s="168" t="s">
        <v>226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4"/>
    </row>
    <row r="3" spans="1:20" ht="21.75" customHeight="1" thickBot="1" x14ac:dyDescent="0.4">
      <c r="A3" s="4"/>
      <c r="B3" s="4"/>
      <c r="C3" s="8"/>
      <c r="D3" s="9"/>
      <c r="E3" s="1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4"/>
      <c r="S3" s="4"/>
      <c r="T3" s="4"/>
    </row>
    <row r="4" spans="1:20" ht="18.75" x14ac:dyDescent="0.3">
      <c r="A4" s="4"/>
      <c r="B4" s="169" t="s">
        <v>245</v>
      </c>
      <c r="C4" s="170"/>
      <c r="D4" s="170"/>
      <c r="E4" s="170"/>
      <c r="F4" s="165" t="s">
        <v>10</v>
      </c>
      <c r="G4" s="165"/>
      <c r="H4" s="165" t="s">
        <v>11</v>
      </c>
      <c r="I4" s="165"/>
      <c r="J4" s="165" t="s">
        <v>12</v>
      </c>
      <c r="K4" s="165"/>
      <c r="L4" s="165" t="s">
        <v>13</v>
      </c>
      <c r="M4" s="165"/>
      <c r="N4" s="165" t="s">
        <v>14</v>
      </c>
      <c r="O4" s="165"/>
      <c r="P4" s="165" t="s">
        <v>18</v>
      </c>
      <c r="Q4" s="165"/>
      <c r="R4" s="161" t="s">
        <v>19</v>
      </c>
      <c r="S4" s="162"/>
      <c r="T4" s="4"/>
    </row>
    <row r="5" spans="1:20" ht="15.75" thickBot="1" x14ac:dyDescent="0.3">
      <c r="A5" s="4"/>
      <c r="B5" s="11" t="s">
        <v>117</v>
      </c>
      <c r="C5" s="12" t="s">
        <v>17</v>
      </c>
      <c r="D5" s="13" t="s">
        <v>20</v>
      </c>
      <c r="E5" s="13" t="s">
        <v>1</v>
      </c>
      <c r="F5" s="14" t="s">
        <v>8</v>
      </c>
      <c r="G5" s="14" t="s">
        <v>9</v>
      </c>
      <c r="H5" s="14" t="s">
        <v>8</v>
      </c>
      <c r="I5" s="14" t="s">
        <v>9</v>
      </c>
      <c r="J5" s="14" t="s">
        <v>8</v>
      </c>
      <c r="K5" s="14" t="s">
        <v>9</v>
      </c>
      <c r="L5" s="14" t="s">
        <v>8</v>
      </c>
      <c r="M5" s="14" t="s">
        <v>9</v>
      </c>
      <c r="N5" s="14" t="s">
        <v>8</v>
      </c>
      <c r="O5" s="14" t="s">
        <v>9</v>
      </c>
      <c r="P5" s="14" t="s">
        <v>8</v>
      </c>
      <c r="Q5" s="14" t="s">
        <v>9</v>
      </c>
      <c r="R5" s="13" t="s">
        <v>0</v>
      </c>
      <c r="S5" s="15" t="s">
        <v>9</v>
      </c>
      <c r="T5" s="4"/>
    </row>
    <row r="6" spans="1:20" ht="15.75" x14ac:dyDescent="0.25">
      <c r="A6" s="4"/>
      <c r="B6" s="16">
        <v>1</v>
      </c>
      <c r="C6" s="17">
        <v>9379</v>
      </c>
      <c r="D6" s="18" t="s">
        <v>23</v>
      </c>
      <c r="E6" s="19" t="s">
        <v>131</v>
      </c>
      <c r="F6" s="20">
        <v>276</v>
      </c>
      <c r="G6" s="20">
        <v>10</v>
      </c>
      <c r="H6" s="20">
        <v>271</v>
      </c>
      <c r="I6" s="20">
        <v>7</v>
      </c>
      <c r="J6" s="20">
        <v>280</v>
      </c>
      <c r="K6" s="20">
        <v>3</v>
      </c>
      <c r="L6" s="20">
        <v>280</v>
      </c>
      <c r="M6" s="20">
        <v>8</v>
      </c>
      <c r="N6" s="20"/>
      <c r="O6" s="20"/>
      <c r="P6" s="21"/>
      <c r="Q6" s="21"/>
      <c r="R6" s="19">
        <f t="shared" ref="R6:R19" si="0">F6+J6+H6+N6+L6</f>
        <v>1107</v>
      </c>
      <c r="S6" s="22">
        <f t="shared" ref="S6:S20" si="1">G6+I6+K6+M6+O6</f>
        <v>28</v>
      </c>
      <c r="T6" s="4"/>
    </row>
    <row r="7" spans="1:20" ht="15.75" x14ac:dyDescent="0.25">
      <c r="A7" s="4"/>
      <c r="B7" s="23">
        <v>2</v>
      </c>
      <c r="C7" s="24">
        <v>13</v>
      </c>
      <c r="D7" s="25" t="s">
        <v>26</v>
      </c>
      <c r="E7" s="26" t="s">
        <v>234</v>
      </c>
      <c r="F7" s="27">
        <v>272</v>
      </c>
      <c r="G7" s="27">
        <v>3</v>
      </c>
      <c r="H7" s="27">
        <v>266</v>
      </c>
      <c r="I7" s="27">
        <v>2</v>
      </c>
      <c r="J7" s="27">
        <v>271</v>
      </c>
      <c r="K7" s="27">
        <v>5</v>
      </c>
      <c r="L7" s="27">
        <v>276</v>
      </c>
      <c r="M7" s="27">
        <v>4</v>
      </c>
      <c r="N7" s="27"/>
      <c r="O7" s="27"/>
      <c r="P7" s="28"/>
      <c r="Q7" s="28"/>
      <c r="R7" s="26">
        <f t="shared" si="0"/>
        <v>1085</v>
      </c>
      <c r="S7" s="29">
        <f t="shared" si="1"/>
        <v>14</v>
      </c>
      <c r="T7" s="4"/>
    </row>
    <row r="8" spans="1:20" ht="15.75" x14ac:dyDescent="0.25">
      <c r="A8" s="4"/>
      <c r="B8" s="23">
        <v>3</v>
      </c>
      <c r="C8" s="33">
        <v>7036</v>
      </c>
      <c r="D8" s="34" t="s">
        <v>7</v>
      </c>
      <c r="E8" s="26" t="s">
        <v>100</v>
      </c>
      <c r="F8" s="27">
        <v>286</v>
      </c>
      <c r="G8" s="27">
        <v>7</v>
      </c>
      <c r="H8" s="32"/>
      <c r="I8" s="32"/>
      <c r="J8" s="27">
        <v>279</v>
      </c>
      <c r="K8" s="27">
        <v>7</v>
      </c>
      <c r="L8" s="120">
        <v>289</v>
      </c>
      <c r="M8" s="121">
        <v>9</v>
      </c>
      <c r="N8" s="27"/>
      <c r="O8" s="27"/>
      <c r="P8" s="28"/>
      <c r="Q8" s="28"/>
      <c r="R8" s="26">
        <f t="shared" si="0"/>
        <v>854</v>
      </c>
      <c r="S8" s="29">
        <f t="shared" si="1"/>
        <v>23</v>
      </c>
      <c r="T8" s="4"/>
    </row>
    <row r="9" spans="1:20" ht="15.75" x14ac:dyDescent="0.25">
      <c r="A9" s="4"/>
      <c r="B9" s="23">
        <v>4</v>
      </c>
      <c r="C9" s="24">
        <v>9405</v>
      </c>
      <c r="D9" s="25" t="s">
        <v>115</v>
      </c>
      <c r="E9" s="26" t="s">
        <v>116</v>
      </c>
      <c r="F9" s="27">
        <v>270</v>
      </c>
      <c r="G9" s="27">
        <v>4</v>
      </c>
      <c r="H9" s="27">
        <v>261</v>
      </c>
      <c r="I9" s="27">
        <v>8</v>
      </c>
      <c r="J9" s="27">
        <v>282</v>
      </c>
      <c r="K9" s="27">
        <v>6</v>
      </c>
      <c r="L9" s="32"/>
      <c r="M9" s="32"/>
      <c r="N9" s="27"/>
      <c r="O9" s="27"/>
      <c r="P9" s="28"/>
      <c r="Q9" s="28"/>
      <c r="R9" s="26">
        <f t="shared" si="0"/>
        <v>813</v>
      </c>
      <c r="S9" s="29">
        <f t="shared" si="1"/>
        <v>18</v>
      </c>
      <c r="T9" s="4"/>
    </row>
    <row r="10" spans="1:20" ht="15.75" x14ac:dyDescent="0.25">
      <c r="A10" s="4"/>
      <c r="B10" s="23">
        <v>5</v>
      </c>
      <c r="C10" s="24">
        <v>728</v>
      </c>
      <c r="D10" s="25" t="s">
        <v>183</v>
      </c>
      <c r="E10" s="26" t="s">
        <v>147</v>
      </c>
      <c r="F10" s="30"/>
      <c r="G10" s="30"/>
      <c r="H10" s="31">
        <v>291</v>
      </c>
      <c r="I10" s="31">
        <v>13</v>
      </c>
      <c r="J10" s="31">
        <v>291</v>
      </c>
      <c r="K10" s="31">
        <v>12</v>
      </c>
      <c r="L10" s="30"/>
      <c r="M10" s="30"/>
      <c r="N10" s="31"/>
      <c r="O10" s="31"/>
      <c r="P10" s="28"/>
      <c r="Q10" s="28"/>
      <c r="R10" s="26">
        <f t="shared" si="0"/>
        <v>582</v>
      </c>
      <c r="S10" s="29">
        <f t="shared" si="1"/>
        <v>25</v>
      </c>
      <c r="T10" s="4"/>
    </row>
    <row r="11" spans="1:20" ht="15.75" x14ac:dyDescent="0.25">
      <c r="A11" s="4"/>
      <c r="B11" s="23">
        <v>6</v>
      </c>
      <c r="C11" s="24">
        <v>9574</v>
      </c>
      <c r="D11" s="25" t="s">
        <v>2</v>
      </c>
      <c r="E11" s="26" t="s">
        <v>101</v>
      </c>
      <c r="F11" s="27">
        <v>286</v>
      </c>
      <c r="G11" s="27">
        <v>6</v>
      </c>
      <c r="H11" s="27">
        <v>287</v>
      </c>
      <c r="I11" s="27">
        <v>10</v>
      </c>
      <c r="J11" s="32"/>
      <c r="K11" s="32"/>
      <c r="L11" s="32"/>
      <c r="M11" s="32"/>
      <c r="N11" s="27"/>
      <c r="O11" s="27"/>
      <c r="P11" s="28"/>
      <c r="Q11" s="28"/>
      <c r="R11" s="26">
        <f t="shared" si="0"/>
        <v>573</v>
      </c>
      <c r="S11" s="29">
        <f t="shared" si="1"/>
        <v>16</v>
      </c>
      <c r="T11" s="4"/>
    </row>
    <row r="12" spans="1:20" ht="15.75" x14ac:dyDescent="0.25">
      <c r="A12" s="4"/>
      <c r="B12" s="23">
        <v>7</v>
      </c>
      <c r="C12" s="24">
        <v>8970</v>
      </c>
      <c r="D12" s="25" t="s">
        <v>202</v>
      </c>
      <c r="E12" s="26" t="s">
        <v>203</v>
      </c>
      <c r="F12" s="30"/>
      <c r="G12" s="30"/>
      <c r="H12" s="30"/>
      <c r="I12" s="30"/>
      <c r="J12" s="31">
        <v>283</v>
      </c>
      <c r="K12" s="31">
        <v>5</v>
      </c>
      <c r="L12" s="31">
        <v>287</v>
      </c>
      <c r="M12" s="31">
        <v>0</v>
      </c>
      <c r="N12" s="31"/>
      <c r="O12" s="31"/>
      <c r="P12" s="28"/>
      <c r="Q12" s="28"/>
      <c r="R12" s="26">
        <f t="shared" si="0"/>
        <v>570</v>
      </c>
      <c r="S12" s="29">
        <f t="shared" si="1"/>
        <v>5</v>
      </c>
      <c r="T12" s="4"/>
    </row>
    <row r="13" spans="1:20" ht="15.75" x14ac:dyDescent="0.25">
      <c r="A13" s="4"/>
      <c r="B13" s="23">
        <v>8</v>
      </c>
      <c r="C13" s="24">
        <v>9647</v>
      </c>
      <c r="D13" s="25" t="s">
        <v>218</v>
      </c>
      <c r="E13" s="26" t="s">
        <v>96</v>
      </c>
      <c r="F13" s="30"/>
      <c r="G13" s="30"/>
      <c r="H13" s="30"/>
      <c r="I13" s="30"/>
      <c r="J13" s="31">
        <v>277</v>
      </c>
      <c r="K13" s="31">
        <v>4</v>
      </c>
      <c r="L13" s="30"/>
      <c r="M13" s="30"/>
      <c r="N13" s="31"/>
      <c r="O13" s="31"/>
      <c r="P13" s="28"/>
      <c r="Q13" s="28"/>
      <c r="R13" s="26">
        <f t="shared" si="0"/>
        <v>277</v>
      </c>
      <c r="S13" s="29">
        <f t="shared" si="1"/>
        <v>4</v>
      </c>
      <c r="T13" s="4"/>
    </row>
    <row r="14" spans="1:20" ht="15.75" x14ac:dyDescent="0.25">
      <c r="A14" s="4"/>
      <c r="B14" s="23">
        <v>9</v>
      </c>
      <c r="C14" s="24">
        <v>10091</v>
      </c>
      <c r="D14" s="25" t="s">
        <v>181</v>
      </c>
      <c r="E14" s="26" t="s">
        <v>15</v>
      </c>
      <c r="F14" s="32"/>
      <c r="G14" s="32"/>
      <c r="H14" s="35">
        <v>272</v>
      </c>
      <c r="I14" s="36">
        <v>4</v>
      </c>
      <c r="J14" s="32"/>
      <c r="K14" s="32"/>
      <c r="L14" s="32"/>
      <c r="M14" s="32"/>
      <c r="N14" s="27"/>
      <c r="O14" s="27"/>
      <c r="P14" s="28"/>
      <c r="Q14" s="28"/>
      <c r="R14" s="26">
        <f t="shared" si="0"/>
        <v>272</v>
      </c>
      <c r="S14" s="29">
        <f t="shared" si="1"/>
        <v>4</v>
      </c>
      <c r="T14" s="4"/>
    </row>
    <row r="15" spans="1:20" ht="15.75" x14ac:dyDescent="0.25">
      <c r="A15" s="4"/>
      <c r="B15" s="23">
        <v>10</v>
      </c>
      <c r="C15" s="24">
        <v>9653</v>
      </c>
      <c r="D15" s="25" t="s">
        <v>208</v>
      </c>
      <c r="E15" s="26" t="s">
        <v>96</v>
      </c>
      <c r="F15" s="30"/>
      <c r="G15" s="30"/>
      <c r="H15" s="30"/>
      <c r="I15" s="30"/>
      <c r="J15" s="31">
        <v>272</v>
      </c>
      <c r="K15" s="31">
        <v>4</v>
      </c>
      <c r="L15" s="30"/>
      <c r="M15" s="30"/>
      <c r="N15" s="31"/>
      <c r="O15" s="31"/>
      <c r="P15" s="28"/>
      <c r="Q15" s="28"/>
      <c r="R15" s="26">
        <f t="shared" si="0"/>
        <v>272</v>
      </c>
      <c r="S15" s="29">
        <f t="shared" si="1"/>
        <v>4</v>
      </c>
      <c r="T15" s="4"/>
    </row>
    <row r="16" spans="1:20" ht="15.75" x14ac:dyDescent="0.25">
      <c r="A16" s="4"/>
      <c r="B16" s="23">
        <v>11</v>
      </c>
      <c r="C16" s="24">
        <v>9167</v>
      </c>
      <c r="D16" s="25" t="s">
        <v>27</v>
      </c>
      <c r="E16" s="26" t="s">
        <v>163</v>
      </c>
      <c r="F16" s="30"/>
      <c r="G16" s="30"/>
      <c r="H16" s="31">
        <v>269</v>
      </c>
      <c r="I16" s="31">
        <v>2</v>
      </c>
      <c r="J16" s="30"/>
      <c r="K16" s="30"/>
      <c r="L16" s="30"/>
      <c r="M16" s="30"/>
      <c r="N16" s="31"/>
      <c r="O16" s="31"/>
      <c r="P16" s="28"/>
      <c r="Q16" s="28"/>
      <c r="R16" s="26">
        <f t="shared" si="0"/>
        <v>269</v>
      </c>
      <c r="S16" s="29">
        <f t="shared" si="1"/>
        <v>2</v>
      </c>
      <c r="T16" s="4"/>
    </row>
    <row r="17" spans="1:20" ht="15.75" x14ac:dyDescent="0.25">
      <c r="A17" s="4"/>
      <c r="B17" s="23">
        <v>12</v>
      </c>
      <c r="C17" s="24">
        <v>9979</v>
      </c>
      <c r="D17" s="25" t="s">
        <v>205</v>
      </c>
      <c r="E17" s="26" t="s">
        <v>203</v>
      </c>
      <c r="F17" s="30"/>
      <c r="G17" s="30"/>
      <c r="H17" s="30"/>
      <c r="I17" s="30"/>
      <c r="J17" s="31">
        <v>268</v>
      </c>
      <c r="K17" s="31">
        <v>4</v>
      </c>
      <c r="L17" s="30"/>
      <c r="M17" s="30"/>
      <c r="N17" s="31"/>
      <c r="O17" s="31"/>
      <c r="P17" s="28"/>
      <c r="Q17" s="28"/>
      <c r="R17" s="26">
        <f t="shared" si="0"/>
        <v>268</v>
      </c>
      <c r="S17" s="29">
        <f t="shared" si="1"/>
        <v>4</v>
      </c>
      <c r="T17" s="4"/>
    </row>
    <row r="18" spans="1:20" ht="15.75" x14ac:dyDescent="0.25">
      <c r="A18" s="4"/>
      <c r="B18" s="23">
        <v>13</v>
      </c>
      <c r="C18" s="24">
        <v>9941</v>
      </c>
      <c r="D18" s="25" t="s">
        <v>212</v>
      </c>
      <c r="E18" s="26" t="s">
        <v>96</v>
      </c>
      <c r="F18" s="30"/>
      <c r="G18" s="30"/>
      <c r="H18" s="30"/>
      <c r="I18" s="30"/>
      <c r="J18" s="31">
        <v>267</v>
      </c>
      <c r="K18" s="31">
        <v>4</v>
      </c>
      <c r="L18" s="30"/>
      <c r="M18" s="30"/>
      <c r="N18" s="31"/>
      <c r="O18" s="31"/>
      <c r="P18" s="28"/>
      <c r="Q18" s="28"/>
      <c r="R18" s="26">
        <f t="shared" si="0"/>
        <v>267</v>
      </c>
      <c r="S18" s="29">
        <f t="shared" si="1"/>
        <v>4</v>
      </c>
      <c r="T18" s="4"/>
    </row>
    <row r="19" spans="1:20" ht="15.75" x14ac:dyDescent="0.25">
      <c r="A19" s="4"/>
      <c r="B19" s="23">
        <v>14</v>
      </c>
      <c r="C19" s="24">
        <v>10032</v>
      </c>
      <c r="D19" s="25" t="s">
        <v>222</v>
      </c>
      <c r="E19" s="26" t="s">
        <v>196</v>
      </c>
      <c r="F19" s="30"/>
      <c r="G19" s="30"/>
      <c r="H19" s="30"/>
      <c r="I19" s="30"/>
      <c r="J19" s="31">
        <v>259</v>
      </c>
      <c r="K19" s="31">
        <v>3</v>
      </c>
      <c r="L19" s="30"/>
      <c r="M19" s="30"/>
      <c r="N19" s="31"/>
      <c r="O19" s="31"/>
      <c r="P19" s="28"/>
      <c r="Q19" s="28"/>
      <c r="R19" s="26">
        <f t="shared" si="0"/>
        <v>259</v>
      </c>
      <c r="S19" s="29">
        <f t="shared" si="1"/>
        <v>3</v>
      </c>
      <c r="T19" s="4"/>
    </row>
    <row r="20" spans="1:20" ht="16.5" thickBot="1" x14ac:dyDescent="0.3">
      <c r="A20" s="4"/>
      <c r="B20" s="37">
        <v>15</v>
      </c>
      <c r="C20" s="38">
        <v>9618</v>
      </c>
      <c r="D20" s="39" t="s">
        <v>223</v>
      </c>
      <c r="E20" s="40" t="s">
        <v>196</v>
      </c>
      <c r="F20" s="41"/>
      <c r="G20" s="41"/>
      <c r="H20" s="41"/>
      <c r="I20" s="41"/>
      <c r="J20" s="42">
        <v>255</v>
      </c>
      <c r="K20" s="42">
        <v>3</v>
      </c>
      <c r="L20" s="41"/>
      <c r="M20" s="41"/>
      <c r="N20" s="42"/>
      <c r="O20" s="42"/>
      <c r="P20" s="43"/>
      <c r="Q20" s="43"/>
      <c r="R20" s="40">
        <f>F20+H20+N20+J20+L20</f>
        <v>255</v>
      </c>
      <c r="S20" s="44">
        <f t="shared" si="1"/>
        <v>3</v>
      </c>
      <c r="T20" s="4"/>
    </row>
    <row r="21" spans="1:20" x14ac:dyDescent="0.25">
      <c r="A21" s="4"/>
      <c r="B21" s="4"/>
      <c r="C21" s="5"/>
      <c r="D21" s="45" t="s">
        <v>21</v>
      </c>
      <c r="E21" s="46"/>
      <c r="F21" s="163">
        <f>COUNT(F6:F20)</f>
        <v>5</v>
      </c>
      <c r="G21" s="163"/>
      <c r="H21" s="163">
        <f>COUNT(H6:H20)</f>
        <v>7</v>
      </c>
      <c r="I21" s="163"/>
      <c r="J21" s="163">
        <f>COUNT(J6:J20)</f>
        <v>12</v>
      </c>
      <c r="K21" s="163"/>
      <c r="L21" s="163">
        <v>4</v>
      </c>
      <c r="M21" s="163"/>
      <c r="N21" s="163"/>
      <c r="O21" s="163"/>
      <c r="P21" s="163"/>
      <c r="Q21" s="164"/>
      <c r="R21" s="4"/>
      <c r="S21" s="4"/>
      <c r="T21" s="4"/>
    </row>
    <row r="22" spans="1:20" ht="15.75" thickBot="1" x14ac:dyDescent="0.3">
      <c r="A22" s="4"/>
      <c r="B22" s="4"/>
      <c r="C22" s="5"/>
      <c r="D22" s="47" t="s">
        <v>22</v>
      </c>
      <c r="E22" s="48"/>
      <c r="F22" s="158">
        <f>AVERAGE(F6:F20)</f>
        <v>278</v>
      </c>
      <c r="G22" s="158"/>
      <c r="H22" s="158">
        <f>AVERAGE(H6:H20)</f>
        <v>273.85714285714283</v>
      </c>
      <c r="I22" s="158"/>
      <c r="J22" s="158">
        <f>AVERAGE(J6:J20)</f>
        <v>273.66666666666669</v>
      </c>
      <c r="K22" s="158"/>
      <c r="L22" s="158">
        <v>283</v>
      </c>
      <c r="M22" s="158"/>
      <c r="N22" s="158"/>
      <c r="O22" s="158"/>
      <c r="P22" s="159"/>
      <c r="Q22" s="160"/>
      <c r="R22" s="4"/>
      <c r="S22" s="4"/>
      <c r="T22" s="4"/>
    </row>
    <row r="23" spans="1:20" x14ac:dyDescent="0.25">
      <c r="A23" s="4"/>
      <c r="B23" s="4"/>
      <c r="C23" s="5"/>
      <c r="D23" s="6"/>
      <c r="E23" s="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"/>
      <c r="S23" s="4"/>
      <c r="T23" s="4"/>
    </row>
  </sheetData>
  <sortState xmlns:xlrd2="http://schemas.microsoft.com/office/spreadsheetml/2017/richdata2" ref="C6:S20">
    <sortCondition descending="1" ref="R6:R20"/>
  </sortState>
  <mergeCells count="21">
    <mergeCell ref="B2:S2"/>
    <mergeCell ref="B4:E4"/>
    <mergeCell ref="F21:G21"/>
    <mergeCell ref="H21:I21"/>
    <mergeCell ref="J21:K21"/>
    <mergeCell ref="L21:M21"/>
    <mergeCell ref="N21:O21"/>
    <mergeCell ref="H4:I4"/>
    <mergeCell ref="J4:K4"/>
    <mergeCell ref="L4:M4"/>
    <mergeCell ref="F4:G4"/>
    <mergeCell ref="N4:O4"/>
    <mergeCell ref="P21:Q21"/>
    <mergeCell ref="P4:Q4"/>
    <mergeCell ref="R4:S4"/>
    <mergeCell ref="F22:G22"/>
    <mergeCell ref="H22:I22"/>
    <mergeCell ref="J22:K22"/>
    <mergeCell ref="L22:M22"/>
    <mergeCell ref="P22:Q22"/>
    <mergeCell ref="N22:O22"/>
  </mergeCells>
  <pageMargins left="0.51181102362204722" right="0.31496062992125984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RQ</vt:lpstr>
      <vt:lpstr>RTMA</vt:lpstr>
      <vt:lpstr>RTMT</vt:lpstr>
      <vt:lpstr>R3x10</vt:lpstr>
      <vt:lpstr>'R3x10'!Área_de_impresión</vt:lpstr>
      <vt:lpstr>RQ!Área_de_impresión</vt:lpstr>
      <vt:lpstr>RTMA!Área_de_impresión</vt:lpstr>
      <vt:lpstr>RTMT!Área_de_impresión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Federación Argentina de Tiro</dc:creator>
  <cp:lastModifiedBy>Usuario</cp:lastModifiedBy>
  <cp:lastPrinted>2025-05-27T02:34:10Z</cp:lastPrinted>
  <dcterms:created xsi:type="dcterms:W3CDTF">2022-09-19T19:13:43Z</dcterms:created>
  <dcterms:modified xsi:type="dcterms:W3CDTF">2025-06-17T13:19:29Z</dcterms:modified>
</cp:coreProperties>
</file>